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8上下水道課\02【公共下水道】\【公共下水道】\【調査回答】\H29年度回答\【2月5日】公営企業に係る経営比較分析表の分析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D10" i="4"/>
  <c r="W10" i="4"/>
  <c r="B10" i="4"/>
  <c r="BB8" i="4"/>
  <c r="AT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<sst xmlns="http://schemas.openxmlformats.org/spreadsheetml/2006/main" count="235" uniqueCount="123">
  <si>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</si>
  <si>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</si>
  <si>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</si>
  <si>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</si>
  <si>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</si>
  <si>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</si>
  <si>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</si>
  <si>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</si>
  <si>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</si>
  <si>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</si>
  <si>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</si>
  <si>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</si>
  <si>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</si>
  <si>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</si>
  <si>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</si>
  <si>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</si>
  <si>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</si>
  <si>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</si>
  <si>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</si>
  <si>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</si>
  <si>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</si>
  <si>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</si>
  <si>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</si>
  <si>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</si>
  <si>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</si>
  <si>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</si>
  <si>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</si>
  <si>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</si>
  <si>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</si>
  <si>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</si>
  <si>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</si>
  <si>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</si>
  <si>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</si>
  <si>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</si>
  <si>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</si>
  <si>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</si>
  <si>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</si>
  <si>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</si>
  <si>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</si>
  <si>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</si>
  <si>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</si>
  <si>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</si>
  <si>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</si>
  <si>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</si>
  <si>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</si>
  <si>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</si>
  <si>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</si>
  <si>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</si>
  <si>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</si>
  <si>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</si>
  <si>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</si>
  <si>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</si>
  <si>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</si>
  <si>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</si>
  <si>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</si>
  <si>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</si>
  <si>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</si>
  <si>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</si>
  <si>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</si>
  <si>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</si>
  <si>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</si>
  <si>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</si>
  <si>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</si>
  <si>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</si>
  <si>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</si>
  <si>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</si>
  <si>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</si>
  <si>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</si>
  <si>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</si>
  <si>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</si>
  <si>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</si>
  <si>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</si>
  <si>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</si>
  <si>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</si>
  <si>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</si>
  <si>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</si>
  <si>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</si>
  <si>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</si>
  <si>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</si>
  <si>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</si>
  <si>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</si>
  <si>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</si>
  <si>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</si>
  <si>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</si>
  <si>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</si>
  <si>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</si>
  <si>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</si>
  <si>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</si>
  <si>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</si>
  <si>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</si>
  <si>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</si>
  <si>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</si>
  <si>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</si>
  <si>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</si>
  <si>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</si>
  <si>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</si>
  <si>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</si>
  <si>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</si>
  <si>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</si>
  <si>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</si>
  <si>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</si>
  <si>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</si>
  <si>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</si>
  <si>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</si>
  <si>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</si>
  <si>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</si>
  <si>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</si>
  <si>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</si>
  <si>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有田町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</si>
  <si>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</si>
  <si>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</si>
  <si>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</si>
  <si>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</si>
  <si>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</si>
  <si>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</si>
  <si>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</si>
  <si>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</si>
  <si>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</si>
  <si>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</si>
  <si>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当町の公共下水道事業は、経営状況の明確化や透明性を図るため、平成21年度から地方公営企業法の適用を受け、法適用企業として事業を運営しています。
　公共下水道事業は、平成14年３月末から供用を開始し、その後も処理区域の拡大を続け整備しています。使用料を平成24年10月請求分から改定しており、使用料収入は増加しましたが、処理場の増設工事等による支出が大きく、使用料の収入だけでは経営が成り立たず、一般会計からの繰入金によって経営が成り立っているのが現状です。
　今後も経費の削減や、接続推進を図り、可能な限り健全な運営が行えるように努めていきます。</t>
    <rPh sb="205" eb="207">
      <t>クリイレ</t>
    </rPh>
    <phoneticPr fontId="4"/>
  </si>
  <si>
    <t xml:space="preserve">　平成６年度に事業認可を受けて、公共下水道事業に着手しました。区域拡大に伴う事業認可の変更を行いながら事業を進めています。
　平成13年度末までに根幹的施設の水質浄化センターとポンプ場の第１次建設整備を完了し、平成14年３月末から供用を開始しました。平成24年度からは処理場の第２次建設に取り掛かり、平成26年度に水質浄化センターの汚水処理施設の増設、ポンプ場の機能向上に係る工事を終了しました。
　処理区域の拡大も継続しており、下水道管渠埋設整備を推進しています。耐用年数を超えた管渠等はないものの、平成28年度浄化ｾﾝﾀｰの回分槽設備（曝気装置）及びﾎﾟﾝﾌﾟ場の電気計装設備の更新に伴う計画の長寿命化対策事業を行いました。今後も、計画的かつ効率的に改築更新を進め、安定的な汚水処理が行えるよう努めていきます。
</t>
    <rPh sb="251" eb="253">
      <t>ヘイセイ</t>
    </rPh>
    <rPh sb="255" eb="257">
      <t>ネンド</t>
    </rPh>
    <rPh sb="257" eb="259">
      <t>ジョウカ</t>
    </rPh>
    <rPh sb="264" eb="265">
      <t>カイ</t>
    </rPh>
    <rPh sb="284" eb="286">
      <t>デンキ</t>
    </rPh>
    <rPh sb="286" eb="288">
      <t>ケイソウ</t>
    </rPh>
    <rPh sb="288" eb="290">
      <t>セツビ</t>
    </rPh>
    <rPh sb="291" eb="293">
      <t>コウシン</t>
    </rPh>
    <rPh sb="294" eb="295">
      <t>トモナ</t>
    </rPh>
    <rPh sb="296" eb="298">
      <t>ケイカク</t>
    </rPh>
    <rPh sb="314" eb="316">
      <t>コンゴ</t>
    </rPh>
    <rPh sb="332" eb="333">
      <t>スス</t>
    </rPh>
    <rPh sb="344" eb="345">
      <t>オコナ</t>
    </rPh>
    <rPh sb="349" eb="350">
      <t>ツト</t>
    </rPh>
    <phoneticPr fontId="4"/>
  </si>
  <si>
    <t>　当町の公共下水道事業の運営においては、平成24年10月請求分から使用料を改定したことで、使用料収入は増加し、経常収支比率は100％を上回っています。しかし、施設及び管渠の増設工事による支出が大きく、一般会計からの繰入金によって経営が成り立っているのが現状です。
　流動比率が平成26年度に大幅に下がっているのは会計基準の見直しにより1年以内に償還する企業債が流動負債に組み込まれたためです。
　平成25年度には累積欠損金を解消できたものの、今後とも接続率の向上に努めることにより、料金収入を増加させ、あわせて経費の削減を行うなど、可能な限り健全な運営が行えるように努めていきます。</t>
    <rPh sb="81" eb="82">
      <t>オヨ</t>
    </rPh>
    <rPh sb="83" eb="84">
      <t>カン</t>
    </rPh>
    <rPh sb="84" eb="85">
      <t>キョ</t>
    </rPh>
    <rPh sb="107" eb="109">
      <t>クリイレ</t>
    </rPh>
    <rPh sb="133" eb="135">
      <t>リュウドウ</t>
    </rPh>
    <rPh sb="135" eb="137">
      <t>ヒリツ</t>
    </rPh>
    <rPh sb="138" eb="140">
      <t>ヘイセイ</t>
    </rPh>
    <rPh sb="142" eb="143">
      <t>ネン</t>
    </rPh>
    <rPh sb="143" eb="144">
      <t>ド</t>
    </rPh>
    <rPh sb="145" eb="147">
      <t>オオハバ</t>
    </rPh>
    <rPh sb="148" eb="149">
      <t>サ</t>
    </rPh>
    <rPh sb="156" eb="158">
      <t>カイケイ</t>
    </rPh>
    <rPh sb="158" eb="160">
      <t>キジュン</t>
    </rPh>
    <rPh sb="161" eb="163">
      <t>ミナオ</t>
    </rPh>
    <rPh sb="168" eb="169">
      <t>ネン</t>
    </rPh>
    <rPh sb="169" eb="171">
      <t>イナイ</t>
    </rPh>
    <rPh sb="172" eb="174">
      <t>ショウカン</t>
    </rPh>
    <rPh sb="176" eb="178">
      <t>キギョウ</t>
    </rPh>
    <rPh sb="178" eb="179">
      <t>サイ</t>
    </rPh>
    <rPh sb="180" eb="182">
      <t>リュウドウ</t>
    </rPh>
    <rPh sb="182" eb="184">
      <t>フサイ</t>
    </rPh>
    <rPh sb="185" eb="186">
      <t>ク</t>
    </rPh>
    <rPh sb="187" eb="188">
      <t>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</si>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</sst>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75960"/>
        <c:axId val="1435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ser>
        <c:dLbls>
          <c:showLegendKey val="0"/>
          <c:showVal val="0"/>
          <c:showCatName val="0"/>
          <c:showSerName val="0"/>
          <c:showPercent val="0"/>
          <c:showBubbleSize val="0"/>
        </c:dLbls>
        <c:marker val="1"/>
        <c:smooth val="0"/>
        <c:axId val="108175960"/>
        <c:axId val="143534968"/>
      </c:lineChart>
      <c:dateAx>
        <c:axId val="108175960"/>
        <c:scaling>
          <c:orientation val="minMax"/>
        </c:scaling>
        <c:delete val="1"/>
        <c:axPos val="b"/>
        <c:numFmt formatCode="ge" sourceLinked="1"/>
        <c:majorTickMark val="none"/>
        <c:minorTickMark val="none"/>
        <c:tickLblPos val="none"/>
        <c:crossAx val="143534968"/>
        <c:crosses val="autoZero"/>
        <c:auto val="1"/>
        <c:lblOffset val="100"/>
        <c:baseTimeUnit val="years"/>
      </c:dateAx>
      <c:valAx>
        <c:axId val="1435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51.96</c:v>
                </c:pt>
                <c:pt idx="1">
                  <c:v>53.36</c:v>
                </c:pt>
                <c:pt idx="2">
                  <c:v>55.11</c:v>
                </c:pt>
                <c:pt idx="3">
                  <c:v>35.51</c:v>
                </c:pt>
                <c:pt idx="4">
                  <c:v>36.979999999999997</c:v>
                </c:pt>
              </c:numCache>
            </c:numRef>
          </c:val>
        </c:ser>
        <c:dLbls>
          <c:showLegendKey val="0"/>
          <c:showVal val="0"/>
          <c:showCatName val="0"/>
          <c:showSerName val="0"/>
          <c:showPercent val="0"/>
          <c:showBubbleSize val="0"/>
        </c:dLbls>
        <c:gapWidth val="150"/>
        <c:axId val="142554216"/>
        <c:axId val="14459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142554216"/>
        <c:axId val="144596024"/>
      </c:lineChart>
      <c:dateAx>
        <c:axId val="142554216"/>
        <c:scaling>
          <c:orientation val="minMax"/>
        </c:scaling>
        <c:delete val="1"/>
        <c:axPos val="b"/>
        <c:numFmt formatCode="ge" sourceLinked="1"/>
        <c:majorTickMark val="none"/>
        <c:minorTickMark val="none"/>
        <c:tickLblPos val="none"/>
        <c:crossAx val="144596024"/>
        <c:crosses val="autoZero"/>
        <c:auto val="1"/>
        <c:lblOffset val="100"/>
        <c:baseTimeUnit val="years"/>
      </c:dateAx>
      <c:valAx>
        <c:axId val="14459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67.650000000000006</c:v>
                </c:pt>
                <c:pt idx="1">
                  <c:v>66.81</c:v>
                </c:pt>
                <c:pt idx="2">
                  <c:v>65.739999999999995</c:v>
                </c:pt>
                <c:pt idx="3">
                  <c:v>65.31</c:v>
                </c:pt>
                <c:pt idx="4">
                  <c:v>65.56</c:v>
                </c:pt>
              </c:numCache>
            </c:numRef>
          </c:val>
        </c:ser>
        <c:dLbls>
          <c:showLegendKey val="0"/>
          <c:showVal val="0"/>
          <c:showCatName val="0"/>
          <c:showSerName val="0"/>
          <c:showPercent val="0"/>
          <c:showBubbleSize val="0"/>
        </c:dLbls>
        <c:gapWidth val="150"/>
        <c:axId val="144597200"/>
        <c:axId val="14459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ser>
        <c:dLbls>
          <c:showLegendKey val="0"/>
          <c:showVal val="0"/>
          <c:showCatName val="0"/>
          <c:showSerName val="0"/>
          <c:showPercent val="0"/>
          <c:showBubbleSize val="0"/>
        </c:dLbls>
        <c:marker val="1"/>
        <c:smooth val="0"/>
        <c:axId val="144597200"/>
        <c:axId val="144597592"/>
      </c:lineChart>
      <c:dateAx>
        <c:axId val="144597200"/>
        <c:scaling>
          <c:orientation val="minMax"/>
        </c:scaling>
        <c:delete val="1"/>
        <c:axPos val="b"/>
        <c:numFmt formatCode="ge" sourceLinked="1"/>
        <c:majorTickMark val="none"/>
        <c:minorTickMark val="none"/>
        <c:tickLblPos val="none"/>
        <c:crossAx val="144597592"/>
        <c:crosses val="autoZero"/>
        <c:auto val="1"/>
        <c:lblOffset val="100"/>
        <c:baseTimeUnit val="years"/>
      </c:dateAx>
      <c:valAx>
        <c:axId val="14459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92.66</c:v>
                </c:pt>
                <c:pt idx="1">
                  <c:v>104.09</c:v>
                </c:pt>
                <c:pt idx="2">
                  <c:v>110.92</c:v>
                </c:pt>
                <c:pt idx="3">
                  <c:v>109.26</c:v>
                </c:pt>
                <c:pt idx="4">
                  <c:v>111.7</c:v>
                </c:pt>
              </c:numCache>
            </c:numRef>
          </c:val>
        </c:ser>
        <c:dLbls>
          <c:showLegendKey val="0"/>
          <c:showVal val="0"/>
          <c:showCatName val="0"/>
          <c:showSerName val="0"/>
          <c:showPercent val="0"/>
          <c:showBubbleSize val="0"/>
        </c:dLbls>
        <c:gapWidth val="150"/>
        <c:axId val="143568912"/>
        <c:axId val="14356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88.19</c:v>
                </c:pt>
                <c:pt idx="1">
                  <c:v>91.36</c:v>
                </c:pt>
                <c:pt idx="2">
                  <c:v>104.24</c:v>
                </c:pt>
                <c:pt idx="3">
                  <c:v>103.72</c:v>
                </c:pt>
                <c:pt idx="4">
                  <c:v>110.07</c:v>
                </c:pt>
              </c:numCache>
            </c:numRef>
          </c:val>
          <c:smooth val="0"/>
        </c:ser>
        <c:dLbls>
          <c:showLegendKey val="0"/>
          <c:showVal val="0"/>
          <c:showCatName val="0"/>
          <c:showSerName val="0"/>
          <c:showPercent val="0"/>
          <c:showBubbleSize val="0"/>
        </c:dLbls>
        <c:marker val="1"/>
        <c:smooth val="0"/>
        <c:axId val="143568912"/>
        <c:axId val="143569296"/>
      </c:lineChart>
      <c:dateAx>
        <c:axId val="143568912"/>
        <c:scaling>
          <c:orientation val="minMax"/>
        </c:scaling>
        <c:delete val="1"/>
        <c:axPos val="b"/>
        <c:numFmt formatCode="ge" sourceLinked="1"/>
        <c:majorTickMark val="none"/>
        <c:minorTickMark val="none"/>
        <c:tickLblPos val="none"/>
        <c:crossAx val="143569296"/>
        <c:crosses val="autoZero"/>
        <c:auto val="1"/>
        <c:lblOffset val="100"/>
        <c:baseTimeUnit val="years"/>
      </c:dateAx>
      <c:valAx>
        <c:axId val="14356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4.83</c:v>
                </c:pt>
                <c:pt idx="1">
                  <c:v>6.01</c:v>
                </c:pt>
                <c:pt idx="2">
                  <c:v>12.89</c:v>
                </c:pt>
                <c:pt idx="3">
                  <c:v>17.989999999999998</c:v>
                </c:pt>
                <c:pt idx="4">
                  <c:v>21.2</c:v>
                </c:pt>
              </c:numCache>
            </c:numRef>
          </c:val>
        </c:ser>
        <c:dLbls>
          <c:showLegendKey val="0"/>
          <c:showVal val="0"/>
          <c:showCatName val="0"/>
          <c:showSerName val="0"/>
          <c:showPercent val="0"/>
          <c:showBubbleSize val="0"/>
        </c:dLbls>
        <c:gapWidth val="150"/>
        <c:axId val="144351200"/>
        <c:axId val="1443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6.22</c:v>
                </c:pt>
                <c:pt idx="1">
                  <c:v>7.52</c:v>
                </c:pt>
                <c:pt idx="2">
                  <c:v>16.43</c:v>
                </c:pt>
                <c:pt idx="3">
                  <c:v>17.739999999999998</c:v>
                </c:pt>
                <c:pt idx="4">
                  <c:v>26.91</c:v>
                </c:pt>
              </c:numCache>
            </c:numRef>
          </c:val>
          <c:smooth val="0"/>
        </c:ser>
        <c:dLbls>
          <c:showLegendKey val="0"/>
          <c:showVal val="0"/>
          <c:showCatName val="0"/>
          <c:showSerName val="0"/>
          <c:showPercent val="0"/>
          <c:showBubbleSize val="0"/>
        </c:dLbls>
        <c:marker val="1"/>
        <c:smooth val="0"/>
        <c:axId val="144351200"/>
        <c:axId val="144351584"/>
      </c:lineChart>
      <c:dateAx>
        <c:axId val="144351200"/>
        <c:scaling>
          <c:orientation val="minMax"/>
        </c:scaling>
        <c:delete val="1"/>
        <c:axPos val="b"/>
        <c:numFmt formatCode="ge" sourceLinked="1"/>
        <c:majorTickMark val="none"/>
        <c:minorTickMark val="none"/>
        <c:tickLblPos val="none"/>
        <c:crossAx val="144351584"/>
        <c:crosses val="autoZero"/>
        <c:auto val="1"/>
        <c:lblOffset val="100"/>
        <c:baseTimeUnit val="years"/>
      </c:dateAx>
      <c:valAx>
        <c:axId val="1443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340824"/>
        <c:axId val="14419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4340824"/>
        <c:axId val="144198952"/>
      </c:lineChart>
      <c:dateAx>
        <c:axId val="144340824"/>
        <c:scaling>
          <c:orientation val="minMax"/>
        </c:scaling>
        <c:delete val="1"/>
        <c:axPos val="b"/>
        <c:numFmt formatCode="ge" sourceLinked="1"/>
        <c:majorTickMark val="none"/>
        <c:minorTickMark val="none"/>
        <c:tickLblPos val="none"/>
        <c:crossAx val="144198952"/>
        <c:crosses val="autoZero"/>
        <c:auto val="1"/>
        <c:lblOffset val="100"/>
        <c:baseTimeUnit val="years"/>
      </c:dateAx>
      <c:valAx>
        <c:axId val="14419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26.96</c:v>
                </c:pt>
                <c:pt idx="1">
                  <c:v>0</c:v>
                </c:pt>
                <c:pt idx="2">
                  <c:v>0</c:v>
                </c:pt>
                <c:pt idx="3">
                  <c:v>0</c:v>
                </c:pt>
                <c:pt idx="4">
                  <c:v>0</c:v>
                </c:pt>
              </c:numCache>
            </c:numRef>
          </c:val>
        </c:ser>
        <c:dLbls>
          <c:showLegendKey val="0"/>
          <c:showVal val="0"/>
          <c:showCatName val="0"/>
          <c:showSerName val="0"/>
          <c:showPercent val="0"/>
          <c:showBubbleSize val="0"/>
        </c:dLbls>
        <c:gapWidth val="150"/>
        <c:axId val="144160816"/>
        <c:axId val="14416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261.73</c:v>
                </c:pt>
                <c:pt idx="1">
                  <c:v>285.58</c:v>
                </c:pt>
                <c:pt idx="2">
                  <c:v>152.88999999999999</c:v>
                </c:pt>
                <c:pt idx="3">
                  <c:v>129.75</c:v>
                </c:pt>
                <c:pt idx="4">
                  <c:v>31.4</c:v>
                </c:pt>
              </c:numCache>
            </c:numRef>
          </c:val>
          <c:smooth val="0"/>
        </c:ser>
        <c:dLbls>
          <c:showLegendKey val="0"/>
          <c:showVal val="0"/>
          <c:showCatName val="0"/>
          <c:showSerName val="0"/>
          <c:showPercent val="0"/>
          <c:showBubbleSize val="0"/>
        </c:dLbls>
        <c:marker val="1"/>
        <c:smooth val="0"/>
        <c:axId val="144160816"/>
        <c:axId val="144161208"/>
      </c:lineChart>
      <c:dateAx>
        <c:axId val="144160816"/>
        <c:scaling>
          <c:orientation val="minMax"/>
        </c:scaling>
        <c:delete val="1"/>
        <c:axPos val="b"/>
        <c:numFmt formatCode="ge" sourceLinked="1"/>
        <c:majorTickMark val="none"/>
        <c:minorTickMark val="none"/>
        <c:tickLblPos val="none"/>
        <c:crossAx val="144161208"/>
        <c:crosses val="autoZero"/>
        <c:auto val="1"/>
        <c:lblOffset val="100"/>
        <c:baseTimeUnit val="years"/>
      </c:dateAx>
      <c:valAx>
        <c:axId val="14416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384.86</c:v>
                </c:pt>
                <c:pt idx="1">
                  <c:v>221.3</c:v>
                </c:pt>
                <c:pt idx="2">
                  <c:v>36.03</c:v>
                </c:pt>
                <c:pt idx="3">
                  <c:v>38.299999999999997</c:v>
                </c:pt>
                <c:pt idx="4">
                  <c:v>29.89</c:v>
                </c:pt>
              </c:numCache>
            </c:numRef>
          </c:val>
        </c:ser>
        <c:dLbls>
          <c:showLegendKey val="0"/>
          <c:showVal val="0"/>
          <c:showCatName val="0"/>
          <c:showSerName val="0"/>
          <c:showPercent val="0"/>
          <c:showBubbleSize val="0"/>
        </c:dLbls>
        <c:gapWidth val="150"/>
        <c:axId val="144162384"/>
        <c:axId val="1441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392.92</c:v>
                </c:pt>
                <c:pt idx="1">
                  <c:v>519.04</c:v>
                </c:pt>
                <c:pt idx="2">
                  <c:v>99.09</c:v>
                </c:pt>
                <c:pt idx="3">
                  <c:v>90.5</c:v>
                </c:pt>
                <c:pt idx="4">
                  <c:v>79.709999999999994</c:v>
                </c:pt>
              </c:numCache>
            </c:numRef>
          </c:val>
          <c:smooth val="0"/>
        </c:ser>
        <c:dLbls>
          <c:showLegendKey val="0"/>
          <c:showVal val="0"/>
          <c:showCatName val="0"/>
          <c:showSerName val="0"/>
          <c:showPercent val="0"/>
          <c:showBubbleSize val="0"/>
        </c:dLbls>
        <c:marker val="1"/>
        <c:smooth val="0"/>
        <c:axId val="144162384"/>
        <c:axId val="144162776"/>
      </c:lineChart>
      <c:dateAx>
        <c:axId val="144162384"/>
        <c:scaling>
          <c:orientation val="minMax"/>
        </c:scaling>
        <c:delete val="1"/>
        <c:axPos val="b"/>
        <c:numFmt formatCode="ge" sourceLinked="1"/>
        <c:majorTickMark val="none"/>
        <c:minorTickMark val="none"/>
        <c:tickLblPos val="none"/>
        <c:crossAx val="144162776"/>
        <c:crosses val="autoZero"/>
        <c:auto val="1"/>
        <c:lblOffset val="100"/>
        <c:baseTimeUnit val="years"/>
      </c:dateAx>
      <c:valAx>
        <c:axId val="1441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1144.75</c:v>
                </c:pt>
                <c:pt idx="1">
                  <c:v>603</c:v>
                </c:pt>
                <c:pt idx="2">
                  <c:v>31.85</c:v>
                </c:pt>
                <c:pt idx="3">
                  <c:v>2096.66</c:v>
                </c:pt>
                <c:pt idx="4">
                  <c:v>1847.85</c:v>
                </c:pt>
              </c:numCache>
            </c:numRef>
          </c:val>
        </c:ser>
        <c:dLbls>
          <c:showLegendKey val="0"/>
          <c:showVal val="0"/>
          <c:showCatName val="0"/>
          <c:showSerName val="0"/>
          <c:showPercent val="0"/>
          <c:showBubbleSize val="0"/>
        </c:dLbls>
        <c:gapWidth val="150"/>
        <c:axId val="144160424"/>
        <c:axId val="1441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144160424"/>
        <c:axId val="144160032"/>
      </c:lineChart>
      <c:dateAx>
        <c:axId val="144160424"/>
        <c:scaling>
          <c:orientation val="minMax"/>
        </c:scaling>
        <c:delete val="1"/>
        <c:axPos val="b"/>
        <c:numFmt formatCode="ge" sourceLinked="1"/>
        <c:majorTickMark val="none"/>
        <c:minorTickMark val="none"/>
        <c:tickLblPos val="none"/>
        <c:crossAx val="144160032"/>
        <c:crosses val="autoZero"/>
        <c:auto val="1"/>
        <c:lblOffset val="100"/>
        <c:baseTimeUnit val="years"/>
      </c:dateAx>
      <c:valAx>
        <c:axId val="1441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78.7</c:v>
                </c:pt>
                <c:pt idx="1">
                  <c:v>85.83</c:v>
                </c:pt>
                <c:pt idx="2">
                  <c:v>102.62</c:v>
                </c:pt>
                <c:pt idx="3">
                  <c:v>96.99</c:v>
                </c:pt>
                <c:pt idx="4">
                  <c:v>98.65</c:v>
                </c:pt>
              </c:numCache>
            </c:numRef>
          </c:val>
        </c:ser>
        <c:dLbls>
          <c:showLegendKey val="0"/>
          <c:showVal val="0"/>
          <c:showCatName val="0"/>
          <c:showSerName val="0"/>
          <c:showPercent val="0"/>
          <c:showBubbleSize val="0"/>
        </c:dLbls>
        <c:gapWidth val="150"/>
        <c:axId val="144667256"/>
        <c:axId val="1446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144667256"/>
        <c:axId val="144667648"/>
      </c:lineChart>
      <c:dateAx>
        <c:axId val="144667256"/>
        <c:scaling>
          <c:orientation val="minMax"/>
        </c:scaling>
        <c:delete val="1"/>
        <c:axPos val="b"/>
        <c:numFmt formatCode="ge" sourceLinked="1"/>
        <c:majorTickMark val="none"/>
        <c:minorTickMark val="none"/>
        <c:tickLblPos val="none"/>
        <c:crossAx val="144667648"/>
        <c:crosses val="autoZero"/>
        <c:auto val="1"/>
        <c:lblOffset val="100"/>
        <c:baseTimeUnit val="years"/>
      </c:dateAx>
      <c:valAx>
        <c:axId val="1446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214.94</c:v>
                </c:pt>
                <c:pt idx="1">
                  <c:v>208.29</c:v>
                </c:pt>
                <c:pt idx="2">
                  <c:v>174.94</c:v>
                </c:pt>
                <c:pt idx="3">
                  <c:v>185.36</c:v>
                </c:pt>
                <c:pt idx="4">
                  <c:v>182.61</c:v>
                </c:pt>
              </c:numCache>
            </c:numRef>
          </c:val>
        </c:ser>
        <c:dLbls>
          <c:showLegendKey val="0"/>
          <c:showVal val="0"/>
          <c:showCatName val="0"/>
          <c:showSerName val="0"/>
          <c:showPercent val="0"/>
          <c:showBubbleSize val="0"/>
        </c:dLbls>
        <c:gapWidth val="150"/>
        <c:axId val="144668824"/>
        <c:axId val="1446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ser>
        <c:dLbls>
          <c:showLegendKey val="0"/>
          <c:showVal val="0"/>
          <c:showCatName val="0"/>
          <c:showSerName val="0"/>
          <c:showPercent val="0"/>
          <c:showBubbleSize val="0"/>
        </c:dLbls>
        <c:marker val="1"/>
        <c:smooth val="0"/>
        <c:axId val="144668824"/>
        <c:axId val="144669216"/>
      </c:lineChart>
      <c:dateAx>
        <c:axId val="144668824"/>
        <c:scaling>
          <c:orientation val="minMax"/>
        </c:scaling>
        <c:delete val="1"/>
        <c:axPos val="b"/>
        <c:numFmt formatCode="ge" sourceLinked="1"/>
        <c:majorTickMark val="none"/>
        <c:minorTickMark val="none"/>
        <c:tickLblPos val="none"/>
        <c:crossAx val="144669216"/>
        <c:crosses val="autoZero"/>
        <c:auto val="1"/>
        <c:lblOffset val="100"/>
        <c:baseTimeUnit val="years"/>
      </c:dateAx>
      <c:valAx>
        <c:axId val="1446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 zoomScaleNormal="100" workbookViewId="0">
      <selection activeCell="B6" sqref="B6:AC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佐賀県　有田町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122</v>
      </c>
      <c r="AE8" s="50"/>
      <c r="AF8" s="50"/>
      <c r="AG8" s="50"/>
      <c r="AH8" s="50"/>
      <c r="AI8" s="50"/>
      <c r="AJ8" s="50"/>
      <c r="AK8" s="4"/>
      <c r="AL8" s="51">
        <f>データ!S6</f>
        <v>20516</v>
      </c>
      <c r="AM8" s="51"/>
      <c r="AN8" s="51"/>
      <c r="AO8" s="51"/>
      <c r="AP8" s="51"/>
      <c r="AQ8" s="51"/>
      <c r="AR8" s="51"/>
      <c r="AS8" s="51"/>
      <c r="AT8" s="46">
        <f>データ!T6</f>
        <v>65.849999999999994</v>
      </c>
      <c r="AU8" s="46"/>
      <c r="AV8" s="46"/>
      <c r="AW8" s="46"/>
      <c r="AX8" s="46"/>
      <c r="AY8" s="46"/>
      <c r="AZ8" s="46"/>
      <c r="BA8" s="46"/>
      <c r="BB8" s="46">
        <f>データ!U6</f>
        <v>311.56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53.8</v>
      </c>
      <c r="J10" s="46"/>
      <c r="K10" s="46"/>
      <c r="L10" s="46"/>
      <c r="M10" s="46"/>
      <c r="N10" s="46"/>
      <c r="O10" s="46"/>
      <c r="P10" s="46">
        <f>データ!P6</f>
        <v>40.840000000000003</v>
      </c>
      <c r="Q10" s="46"/>
      <c r="R10" s="46"/>
      <c r="S10" s="46"/>
      <c r="T10" s="46"/>
      <c r="U10" s="46"/>
      <c r="V10" s="46"/>
      <c r="W10" s="46">
        <f>データ!Q6</f>
        <v>98.09</v>
      </c>
      <c r="X10" s="46"/>
      <c r="Y10" s="46"/>
      <c r="Z10" s="46"/>
      <c r="AA10" s="46"/>
      <c r="AB10" s="46"/>
      <c r="AC10" s="46"/>
      <c r="AD10" s="51">
        <f>データ!R6</f>
        <v>3456</v>
      </c>
      <c r="AE10" s="51"/>
      <c r="AF10" s="51"/>
      <c r="AG10" s="51"/>
      <c r="AH10" s="51"/>
      <c r="AI10" s="51"/>
      <c r="AJ10" s="51"/>
      <c r="AK10" s="2"/>
      <c r="AL10" s="51">
        <f>データ!V6</f>
        <v>8348</v>
      </c>
      <c r="AM10" s="51"/>
      <c r="AN10" s="51"/>
      <c r="AO10" s="51"/>
      <c r="AP10" s="51"/>
      <c r="AQ10" s="51"/>
      <c r="AR10" s="51"/>
      <c r="AS10" s="51"/>
      <c r="AT10" s="46">
        <f>データ!W6</f>
        <v>3.46</v>
      </c>
      <c r="AU10" s="46"/>
      <c r="AV10" s="46"/>
      <c r="AW10" s="46"/>
      <c r="AX10" s="46"/>
      <c r="AY10" s="46"/>
      <c r="AZ10" s="46"/>
      <c r="BA10" s="46"/>
      <c r="BB10" s="46">
        <f>データ!X6</f>
        <v>2412.7199999999998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414018</v>
      </c>
      <c r="D6" s="34">
        <f t="shared" si="3"/>
        <v>46</v>
      </c>
      <c r="E6" s="34">
        <f t="shared" si="3"/>
        <v>17</v>
      </c>
      <c r="F6" s="34">
        <f t="shared" si="3"/>
        <v>1</v>
      </c>
      <c r="G6" s="34">
        <f t="shared" si="3"/>
        <v>0</v>
      </c>
      <c r="H6" s="34" t="str">
        <f t="shared" si="3"/>
        <v>佐賀県　有田町</v>
      </c>
      <c r="I6" s="34" t="str">
        <f t="shared" si="3"/>
        <v>法適用</v>
      </c>
      <c r="J6" s="34" t="str">
        <f t="shared" si="3"/>
        <v>下水道事業</v>
      </c>
      <c r="K6" s="34" t="str">
        <f t="shared" si="3"/>
        <v>公共下水道</v>
      </c>
      <c r="L6" s="34" t="str">
        <f t="shared" si="3"/>
        <v>Cd2</v>
      </c>
      <c r="M6" s="34">
        <f t="shared" si="3"/>
        <v>0</v>
      </c>
      <c r="N6" s="35" t="str">
        <f t="shared" si="3"/>
        <v>-</v>
      </c>
      <c r="O6" s="35">
        <f t="shared" si="3"/>
        <v>53.8</v>
      </c>
      <c r="P6" s="35">
        <f t="shared" si="3"/>
        <v>40.840000000000003</v>
      </c>
      <c r="Q6" s="35">
        <f t="shared" si="3"/>
        <v>98.09</v>
      </c>
      <c r="R6" s="35">
        <f t="shared" si="3"/>
        <v>3456</v>
      </c>
      <c r="S6" s="35">
        <f t="shared" si="3"/>
        <v>20516</v>
      </c>
      <c r="T6" s="35">
        <f t="shared" si="3"/>
        <v>65.849999999999994</v>
      </c>
      <c r="U6" s="35">
        <f t="shared" si="3"/>
        <v>311.56</v>
      </c>
      <c r="V6" s="35">
        <f t="shared" si="3"/>
        <v>8348</v>
      </c>
      <c r="W6" s="35">
        <f t="shared" si="3"/>
        <v>3.46</v>
      </c>
      <c r="X6" s="35">
        <f t="shared" si="3"/>
        <v>2412.7199999999998</v>
      </c>
      <c r="Y6" s="36">
        <f>IF(Y7="",NA(),Y7)</f>
        <v>92.66</v>
      </c>
      <c r="Z6" s="36">
        <f t="shared" ref="Z6:AH6" si="4">IF(Z7="",NA(),Z7)</f>
        <v>104.09</v>
      </c>
      <c r="AA6" s="36">
        <f t="shared" si="4"/>
        <v>110.92</v>
      </c>
      <c r="AB6" s="36">
        <f t="shared" si="4"/>
        <v>109.26</v>
      </c>
      <c r="AC6" s="36">
        <f t="shared" si="4"/>
        <v>111.7</v>
      </c>
      <c r="AD6" s="36">
        <f t="shared" si="4"/>
        <v>88.19</v>
      </c>
      <c r="AE6" s="36">
        <f t="shared" si="4"/>
        <v>91.36</v>
      </c>
      <c r="AF6" s="36">
        <f t="shared" si="4"/>
        <v>104.24</v>
      </c>
      <c r="AG6" s="36">
        <f t="shared" si="4"/>
        <v>103.72</v>
      </c>
      <c r="AH6" s="36">
        <f t="shared" si="4"/>
        <v>110.07</v>
      </c>
      <c r="AI6" s="35" t="str">
        <f>IF(AI7="","",IF(AI7="-","【-】","【"&amp;SUBSTITUTE(TEXT(AI7,"#,##0.00"),"-","△")&amp;"】"))</f>
        <v>【108.57】</v>
      </c>
      <c r="AJ6" s="36">
        <f>IF(AJ7="",NA(),AJ7)</f>
        <v>26.96</v>
      </c>
      <c r="AK6" s="35">
        <f t="shared" ref="AK6:AS6" si="5">IF(AK7="",NA(),AK7)</f>
        <v>0</v>
      </c>
      <c r="AL6" s="35">
        <f t="shared" si="5"/>
        <v>0</v>
      </c>
      <c r="AM6" s="35">
        <f t="shared" si="5"/>
        <v>0</v>
      </c>
      <c r="AN6" s="35">
        <f t="shared" si="5"/>
        <v>0</v>
      </c>
      <c r="AO6" s="36">
        <f t="shared" si="5"/>
        <v>261.73</v>
      </c>
      <c r="AP6" s="36">
        <f t="shared" si="5"/>
        <v>285.58</v>
      </c>
      <c r="AQ6" s="36">
        <f t="shared" si="5"/>
        <v>152.88999999999999</v>
      </c>
      <c r="AR6" s="36">
        <f t="shared" si="5"/>
        <v>129.75</v>
      </c>
      <c r="AS6" s="36">
        <f t="shared" si="5"/>
        <v>31.4</v>
      </c>
      <c r="AT6" s="35" t="str">
        <f>IF(AT7="","",IF(AT7="-","【-】","【"&amp;SUBSTITUTE(TEXT(AT7,"#,##0.00"),"-","△")&amp;"】"))</f>
        <v>【4.38】</v>
      </c>
      <c r="AU6" s="36">
        <f>IF(AU7="",NA(),AU7)</f>
        <v>384.86</v>
      </c>
      <c r="AV6" s="36">
        <f t="shared" ref="AV6:BD6" si="6">IF(AV7="",NA(),AV7)</f>
        <v>221.3</v>
      </c>
      <c r="AW6" s="36">
        <f t="shared" si="6"/>
        <v>36.03</v>
      </c>
      <c r="AX6" s="36">
        <f t="shared" si="6"/>
        <v>38.299999999999997</v>
      </c>
      <c r="AY6" s="36">
        <f t="shared" si="6"/>
        <v>29.89</v>
      </c>
      <c r="AZ6" s="36">
        <f t="shared" si="6"/>
        <v>392.92</v>
      </c>
      <c r="BA6" s="36">
        <f t="shared" si="6"/>
        <v>519.04</v>
      </c>
      <c r="BB6" s="36">
        <f t="shared" si="6"/>
        <v>99.09</v>
      </c>
      <c r="BC6" s="36">
        <f t="shared" si="6"/>
        <v>90.5</v>
      </c>
      <c r="BD6" s="36">
        <f t="shared" si="6"/>
        <v>79.709999999999994</v>
      </c>
      <c r="BE6" s="35" t="str">
        <f>IF(BE7="","",IF(BE7="-","【-】","【"&amp;SUBSTITUTE(TEXT(BE7,"#,##0.00"),"-","△")&amp;"】"))</f>
        <v>【59.95】</v>
      </c>
      <c r="BF6" s="36">
        <f>IF(BF7="",NA(),BF7)</f>
        <v>1144.75</v>
      </c>
      <c r="BG6" s="36">
        <f t="shared" ref="BG6:BO6" si="7">IF(BG7="",NA(),BG7)</f>
        <v>603</v>
      </c>
      <c r="BH6" s="36">
        <f t="shared" si="7"/>
        <v>31.85</v>
      </c>
      <c r="BI6" s="36">
        <f t="shared" si="7"/>
        <v>2096.66</v>
      </c>
      <c r="BJ6" s="36">
        <f t="shared" si="7"/>
        <v>1847.85</v>
      </c>
      <c r="BK6" s="36">
        <f t="shared" si="7"/>
        <v>1791.46</v>
      </c>
      <c r="BL6" s="36">
        <f t="shared" si="7"/>
        <v>1826.49</v>
      </c>
      <c r="BM6" s="36">
        <f t="shared" si="7"/>
        <v>1696.96</v>
      </c>
      <c r="BN6" s="36">
        <f t="shared" si="7"/>
        <v>1824.34</v>
      </c>
      <c r="BO6" s="36">
        <f t="shared" si="7"/>
        <v>1047.6500000000001</v>
      </c>
      <c r="BP6" s="35" t="str">
        <f>IF(BP7="","",IF(BP7="-","【-】","【"&amp;SUBSTITUTE(TEXT(BP7,"#,##0.00"),"-","△")&amp;"】"))</f>
        <v>【728.30】</v>
      </c>
      <c r="BQ6" s="36">
        <f>IF(BQ7="",NA(),BQ7)</f>
        <v>78.7</v>
      </c>
      <c r="BR6" s="36">
        <f t="shared" ref="BR6:BZ6" si="8">IF(BR7="",NA(),BR7)</f>
        <v>85.83</v>
      </c>
      <c r="BS6" s="36">
        <f t="shared" si="8"/>
        <v>102.62</v>
      </c>
      <c r="BT6" s="36">
        <f t="shared" si="8"/>
        <v>96.99</v>
      </c>
      <c r="BU6" s="36">
        <f t="shared" si="8"/>
        <v>98.65</v>
      </c>
      <c r="BV6" s="36">
        <f t="shared" si="8"/>
        <v>51.28</v>
      </c>
      <c r="BW6" s="36">
        <f t="shared" si="8"/>
        <v>48</v>
      </c>
      <c r="BX6" s="36">
        <f t="shared" si="8"/>
        <v>47.23</v>
      </c>
      <c r="BY6" s="36">
        <f t="shared" si="8"/>
        <v>54.16</v>
      </c>
      <c r="BZ6" s="36">
        <f t="shared" si="8"/>
        <v>74.040000000000006</v>
      </c>
      <c r="CA6" s="35" t="str">
        <f>IF(CA7="","",IF(CA7="-","【-】","【"&amp;SUBSTITUTE(TEXT(CA7,"#,##0.00"),"-","△")&amp;"】"))</f>
        <v>【100.04】</v>
      </c>
      <c r="CB6" s="36">
        <f>IF(CB7="",NA(),CB7)</f>
        <v>214.94</v>
      </c>
      <c r="CC6" s="36">
        <f t="shared" ref="CC6:CK6" si="9">IF(CC7="",NA(),CC7)</f>
        <v>208.29</v>
      </c>
      <c r="CD6" s="36">
        <f t="shared" si="9"/>
        <v>174.94</v>
      </c>
      <c r="CE6" s="36">
        <f t="shared" si="9"/>
        <v>185.36</v>
      </c>
      <c r="CF6" s="36">
        <f t="shared" si="9"/>
        <v>182.61</v>
      </c>
      <c r="CG6" s="36">
        <f t="shared" si="9"/>
        <v>311.81</v>
      </c>
      <c r="CH6" s="36">
        <f t="shared" si="9"/>
        <v>334.37</v>
      </c>
      <c r="CI6" s="36">
        <f t="shared" si="9"/>
        <v>351.41</v>
      </c>
      <c r="CJ6" s="36">
        <f t="shared" si="9"/>
        <v>307.56</v>
      </c>
      <c r="CK6" s="36">
        <f t="shared" si="9"/>
        <v>235.61</v>
      </c>
      <c r="CL6" s="35" t="str">
        <f>IF(CL7="","",IF(CL7="-","【-】","【"&amp;SUBSTITUTE(TEXT(CL7,"#,##0.00"),"-","△")&amp;"】"))</f>
        <v>【137.82】</v>
      </c>
      <c r="CM6" s="36">
        <f>IF(CM7="",NA(),CM7)</f>
        <v>51.96</v>
      </c>
      <c r="CN6" s="36">
        <f t="shared" ref="CN6:CV6" si="10">IF(CN7="",NA(),CN7)</f>
        <v>53.36</v>
      </c>
      <c r="CO6" s="36">
        <f t="shared" si="10"/>
        <v>55.11</v>
      </c>
      <c r="CP6" s="36">
        <f t="shared" si="10"/>
        <v>35.51</v>
      </c>
      <c r="CQ6" s="36">
        <f t="shared" si="10"/>
        <v>36.979999999999997</v>
      </c>
      <c r="CR6" s="36">
        <f t="shared" si="10"/>
        <v>41.95</v>
      </c>
      <c r="CS6" s="36">
        <f t="shared" si="10"/>
        <v>40.71</v>
      </c>
      <c r="CT6" s="36">
        <f t="shared" si="10"/>
        <v>43.53</v>
      </c>
      <c r="CU6" s="36">
        <f t="shared" si="10"/>
        <v>39.869999999999997</v>
      </c>
      <c r="CV6" s="36">
        <f t="shared" si="10"/>
        <v>49.25</v>
      </c>
      <c r="CW6" s="35" t="str">
        <f>IF(CW7="","",IF(CW7="-","【-】","【"&amp;SUBSTITUTE(TEXT(CW7,"#,##0.00"),"-","△")&amp;"】"))</f>
        <v>【60.09】</v>
      </c>
      <c r="CX6" s="36">
        <f>IF(CX7="",NA(),CX7)</f>
        <v>67.650000000000006</v>
      </c>
      <c r="CY6" s="36">
        <f t="shared" ref="CY6:DG6" si="11">IF(CY7="",NA(),CY7)</f>
        <v>66.81</v>
      </c>
      <c r="CZ6" s="36">
        <f t="shared" si="11"/>
        <v>65.739999999999995</v>
      </c>
      <c r="DA6" s="36">
        <f t="shared" si="11"/>
        <v>65.31</v>
      </c>
      <c r="DB6" s="36">
        <f t="shared" si="11"/>
        <v>65.56</v>
      </c>
      <c r="DC6" s="36">
        <f t="shared" si="11"/>
        <v>64.459999999999994</v>
      </c>
      <c r="DD6" s="36">
        <f t="shared" si="11"/>
        <v>63.45</v>
      </c>
      <c r="DE6" s="36">
        <f t="shared" si="11"/>
        <v>64.14</v>
      </c>
      <c r="DF6" s="36">
        <f t="shared" si="11"/>
        <v>61.37</v>
      </c>
      <c r="DG6" s="36">
        <f t="shared" si="11"/>
        <v>84.12</v>
      </c>
      <c r="DH6" s="35" t="str">
        <f>IF(DH7="","",IF(DH7="-","【-】","【"&amp;SUBSTITUTE(TEXT(DH7,"#,##0.00"),"-","△")&amp;"】"))</f>
        <v>【94.90】</v>
      </c>
      <c r="DI6" s="36">
        <f>IF(DI7="",NA(),DI7)</f>
        <v>4.83</v>
      </c>
      <c r="DJ6" s="36">
        <f t="shared" ref="DJ6:DR6" si="12">IF(DJ7="",NA(),DJ7)</f>
        <v>6.01</v>
      </c>
      <c r="DK6" s="36">
        <f t="shared" si="12"/>
        <v>12.89</v>
      </c>
      <c r="DL6" s="36">
        <f t="shared" si="12"/>
        <v>17.989999999999998</v>
      </c>
      <c r="DM6" s="36">
        <f t="shared" si="12"/>
        <v>21.2</v>
      </c>
      <c r="DN6" s="36">
        <f t="shared" si="12"/>
        <v>6.22</v>
      </c>
      <c r="DO6" s="36">
        <f t="shared" si="12"/>
        <v>7.52</v>
      </c>
      <c r="DP6" s="36">
        <f t="shared" si="12"/>
        <v>16.43</v>
      </c>
      <c r="DQ6" s="36">
        <f t="shared" si="12"/>
        <v>17.739999999999998</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0.14000000000000001</v>
      </c>
      <c r="EK6" s="35">
        <f t="shared" si="14"/>
        <v>0</v>
      </c>
      <c r="EL6" s="36">
        <f t="shared" si="14"/>
        <v>0.17</v>
      </c>
      <c r="EM6" s="36">
        <f t="shared" si="14"/>
        <v>0.2</v>
      </c>
      <c r="EN6" s="36">
        <f t="shared" si="14"/>
        <v>0.1</v>
      </c>
      <c r="EO6" s="35" t="str">
        <f>IF(EO7="","",IF(EO7="-","【-】","【"&amp;SUBSTITUTE(TEXT(EO7,"#,##0.00"),"-","△")&amp;"】"))</f>
        <v>【0.27】</v>
      </c>
    </row>
    <row r="7" spans="1:148" s="37" customFormat="1">
      <c r="A7" s="29"/>
      <c r="B7" s="38">
        <v>2016</v>
      </c>
      <c r="C7" s="38">
        <v>414018</v>
      </c>
      <c r="D7" s="38">
        <v>46</v>
      </c>
      <c r="E7" s="38">
        <v>17</v>
      </c>
      <c r="F7" s="38">
        <v>1</v>
      </c>
      <c r="G7" s="38">
        <v>0</v>
      </c>
      <c r="H7" s="38" t="s">
        <v>108</v>
      </c>
      <c r="I7" s="38" t="s">
        <v>109</v>
      </c>
      <c r="J7" s="38" t="s">
        <v>110</v>
      </c>
      <c r="K7" s="38" t="s">
        <v>111</v>
      </c>
      <c r="L7" s="38" t="s">
        <v>112</v>
      </c>
      <c r="M7" s="38"/>
      <c r="N7" s="39" t="s">
        <v>113</v>
      </c>
      <c r="O7" s="39">
        <v>53.8</v>
      </c>
      <c r="P7" s="39">
        <v>40.840000000000003</v>
      </c>
      <c r="Q7" s="39">
        <v>98.09</v>
      </c>
      <c r="R7" s="39">
        <v>3456</v>
      </c>
      <c r="S7" s="39">
        <v>20516</v>
      </c>
      <c r="T7" s="39">
        <v>65.849999999999994</v>
      </c>
      <c r="U7" s="39">
        <v>311.56</v>
      </c>
      <c r="V7" s="39">
        <v>8348</v>
      </c>
      <c r="W7" s="39">
        <v>3.46</v>
      </c>
      <c r="X7" s="39">
        <v>2412.7199999999998</v>
      </c>
      <c r="Y7" s="39">
        <v>92.66</v>
      </c>
      <c r="Z7" s="39">
        <v>104.09</v>
      </c>
      <c r="AA7" s="39">
        <v>110.92</v>
      </c>
      <c r="AB7" s="39">
        <v>109.26</v>
      </c>
      <c r="AC7" s="39">
        <v>111.7</v>
      </c>
      <c r="AD7" s="39">
        <v>88.19</v>
      </c>
      <c r="AE7" s="39">
        <v>91.36</v>
      </c>
      <c r="AF7" s="39">
        <v>104.24</v>
      </c>
      <c r="AG7" s="39">
        <v>103.72</v>
      </c>
      <c r="AH7" s="39">
        <v>110.07</v>
      </c>
      <c r="AI7" s="39">
        <v>108.57</v>
      </c>
      <c r="AJ7" s="39">
        <v>26.96</v>
      </c>
      <c r="AK7" s="39">
        <v>0</v>
      </c>
      <c r="AL7" s="39">
        <v>0</v>
      </c>
      <c r="AM7" s="39">
        <v>0</v>
      </c>
      <c r="AN7" s="39">
        <v>0</v>
      </c>
      <c r="AO7" s="39">
        <v>261.73</v>
      </c>
      <c r="AP7" s="39">
        <v>285.58</v>
      </c>
      <c r="AQ7" s="39">
        <v>152.88999999999999</v>
      </c>
      <c r="AR7" s="39">
        <v>129.75</v>
      </c>
      <c r="AS7" s="39">
        <v>31.4</v>
      </c>
      <c r="AT7" s="39">
        <v>4.38</v>
      </c>
      <c r="AU7" s="39">
        <v>384.86</v>
      </c>
      <c r="AV7" s="39">
        <v>221.3</v>
      </c>
      <c r="AW7" s="39">
        <v>36.03</v>
      </c>
      <c r="AX7" s="39">
        <v>38.299999999999997</v>
      </c>
      <c r="AY7" s="39">
        <v>29.89</v>
      </c>
      <c r="AZ7" s="39">
        <v>392.92</v>
      </c>
      <c r="BA7" s="39">
        <v>519.04</v>
      </c>
      <c r="BB7" s="39">
        <v>99.09</v>
      </c>
      <c r="BC7" s="39">
        <v>90.5</v>
      </c>
      <c r="BD7" s="39">
        <v>79.709999999999994</v>
      </c>
      <c r="BE7" s="39">
        <v>59.95</v>
      </c>
      <c r="BF7" s="39">
        <v>1144.75</v>
      </c>
      <c r="BG7" s="39">
        <v>603</v>
      </c>
      <c r="BH7" s="39">
        <v>31.85</v>
      </c>
      <c r="BI7" s="39">
        <v>2096.66</v>
      </c>
      <c r="BJ7" s="39">
        <v>1847.85</v>
      </c>
      <c r="BK7" s="39">
        <v>1791.46</v>
      </c>
      <c r="BL7" s="39">
        <v>1826.49</v>
      </c>
      <c r="BM7" s="39">
        <v>1696.96</v>
      </c>
      <c r="BN7" s="39">
        <v>1824.34</v>
      </c>
      <c r="BO7" s="39">
        <v>1047.6500000000001</v>
      </c>
      <c r="BP7" s="39">
        <v>728.3</v>
      </c>
      <c r="BQ7" s="39">
        <v>78.7</v>
      </c>
      <c r="BR7" s="39">
        <v>85.83</v>
      </c>
      <c r="BS7" s="39">
        <v>102.62</v>
      </c>
      <c r="BT7" s="39">
        <v>96.99</v>
      </c>
      <c r="BU7" s="39">
        <v>98.65</v>
      </c>
      <c r="BV7" s="39">
        <v>51.28</v>
      </c>
      <c r="BW7" s="39">
        <v>48</v>
      </c>
      <c r="BX7" s="39">
        <v>47.23</v>
      </c>
      <c r="BY7" s="39">
        <v>54.16</v>
      </c>
      <c r="BZ7" s="39">
        <v>74.040000000000006</v>
      </c>
      <c r="CA7" s="39">
        <v>100.04</v>
      </c>
      <c r="CB7" s="39">
        <v>214.94</v>
      </c>
      <c r="CC7" s="39">
        <v>208.29</v>
      </c>
      <c r="CD7" s="39">
        <v>174.94</v>
      </c>
      <c r="CE7" s="39">
        <v>185.36</v>
      </c>
      <c r="CF7" s="39">
        <v>182.61</v>
      </c>
      <c r="CG7" s="39">
        <v>311.81</v>
      </c>
      <c r="CH7" s="39">
        <v>334.37</v>
      </c>
      <c r="CI7" s="39">
        <v>351.41</v>
      </c>
      <c r="CJ7" s="39">
        <v>307.56</v>
      </c>
      <c r="CK7" s="39">
        <v>235.61</v>
      </c>
      <c r="CL7" s="39">
        <v>137.82</v>
      </c>
      <c r="CM7" s="39">
        <v>51.96</v>
      </c>
      <c r="CN7" s="39">
        <v>53.36</v>
      </c>
      <c r="CO7" s="39">
        <v>55.11</v>
      </c>
      <c r="CP7" s="39">
        <v>35.51</v>
      </c>
      <c r="CQ7" s="39">
        <v>36.979999999999997</v>
      </c>
      <c r="CR7" s="39">
        <v>41.95</v>
      </c>
      <c r="CS7" s="39">
        <v>40.71</v>
      </c>
      <c r="CT7" s="39">
        <v>43.53</v>
      </c>
      <c r="CU7" s="39">
        <v>39.869999999999997</v>
      </c>
      <c r="CV7" s="39">
        <v>49.25</v>
      </c>
      <c r="CW7" s="39">
        <v>60.09</v>
      </c>
      <c r="CX7" s="39">
        <v>67.650000000000006</v>
      </c>
      <c r="CY7" s="39">
        <v>66.81</v>
      </c>
      <c r="CZ7" s="39">
        <v>65.739999999999995</v>
      </c>
      <c r="DA7" s="39">
        <v>65.31</v>
      </c>
      <c r="DB7" s="39">
        <v>65.56</v>
      </c>
      <c r="DC7" s="39">
        <v>64.459999999999994</v>
      </c>
      <c r="DD7" s="39">
        <v>63.45</v>
      </c>
      <c r="DE7" s="39">
        <v>64.14</v>
      </c>
      <c r="DF7" s="39">
        <v>61.37</v>
      </c>
      <c r="DG7" s="39">
        <v>84.12</v>
      </c>
      <c r="DH7" s="39">
        <v>94.9</v>
      </c>
      <c r="DI7" s="39">
        <v>4.83</v>
      </c>
      <c r="DJ7" s="39">
        <v>6.01</v>
      </c>
      <c r="DK7" s="39">
        <v>12.89</v>
      </c>
      <c r="DL7" s="39">
        <v>17.989999999999998</v>
      </c>
      <c r="DM7" s="39">
        <v>21.2</v>
      </c>
      <c r="DN7" s="39">
        <v>6.22</v>
      </c>
      <c r="DO7" s="39">
        <v>7.52</v>
      </c>
      <c r="DP7" s="39">
        <v>16.43</v>
      </c>
      <c r="DQ7" s="39">
        <v>17.739999999999998</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0.14000000000000001</v>
      </c>
      <c r="EK7" s="39">
        <v>0</v>
      </c>
      <c r="EL7" s="39">
        <v>0.17</v>
      </c>
      <c r="EM7" s="39">
        <v>0.2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志賀　浩樹</cp:lastModifiedBy>
  <cp:lastPrinted>2018-01-31T07:44:47Z</cp:lastPrinted>
  <dcterms:created xsi:type="dcterms:W3CDTF">2017-12-25T01:53:48Z</dcterms:created>
  <dcterms:modified xsi:type="dcterms:W3CDTF">2018-02-20T00:58:53Z</dcterms:modified>
  <cp:category/>
</cp:coreProperties>
</file>