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Fdh10110860\財政担当共有フォルダー\13-2公営企業一般\29公営企業一般\平成28年度経営比較分析表\300125【依頼】平成28年度決算「経営比較分析表」の分析等について\03各団体から（対象全事業）\16有田町・\③修正　農集\"/>
    </mc:Choice>
  </mc:AlternateContent>
  <workbookProtection workbookPassword="B319" lockStructure="1"/>
  <bookViews>
    <workbookView xWindow="0" yWindow="0" windowWidth="28800" windowHeight="11910"/>
  </bookViews>
  <sheets>
    <sheet name="法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J86" i="4"/>
  <c r="I86" i="4"/>
  <c r="F86" i="4"/>
  <c r="E86" i="4"/>
  <c r="AT10" i="4"/>
  <c r="AL10" i="4"/>
  <c r="AD10" i="4"/>
  <c r="W10" i="4"/>
  <c r="I10" i="4"/>
  <c r="B10" i="4"/>
  <c r="AL8" i="4"/>
  <c r="P8" i="4"/>
  <c r="I8" i="4"/>
  <c r="D10" i="5" l="1"/>
  <c r="C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<sst xmlns="http://schemas.openxmlformats.org/spreadsheetml/2006/main" count="235" uniqueCount="123">
  <si>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</si>
  <si>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</si>
  <si>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</si>
  <si>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</si>
  <si>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</si>
  <si>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</si>
  <si>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</si>
  <si>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</si>
  <si>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</si>
  <si>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</si>
  <si>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</si>
  <si>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</si>
  <si>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</si>
  <si>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</si>
  <si>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</si>
  <si>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</si>
  <si>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</si>
  <si>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</si>
  <si>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</si>
  <si>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</si>
  <si>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</si>
  <si>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</si>
  <si>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</si>
  <si>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</si>
  <si>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</si>
  <si>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</si>
  <si>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</si>
  <si>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</si>
  <si>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</si>
  <si>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</si>
  <si>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</si>
  <si>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</si>
  <si>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</si>
  <si>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</si>
  <si>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</si>
  <si>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</si>
  <si>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</si>
  <si>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</si>
  <si>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</si>
  <si>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</si>
  <si>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</si>
  <si>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</si>
  <si>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</si>
  <si>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</si>
  <si>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</si>
  <si>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</si>
  <si>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</si>
  <si>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</si>
  <si>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</si>
  <si>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</si>
  <si>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</si>
  <si>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</si>
  <si>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</si>
  <si>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</si>
  <si>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</si>
  <si>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</si>
  <si>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</si>
  <si>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</si>
  <si>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</si>
  <si>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</si>
  <si>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</si>
  <si>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</si>
  <si>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</si>
  <si>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</si>
  <si>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</si>
  <si>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</si>
  <si>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</si>
  <si>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</si>
  <si>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</si>
  <si>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</si>
  <si>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</si>
  <si>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</si>
  <si>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</si>
  <si>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</si>
  <si>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</si>
  <si>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</si>
  <si>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</si>
  <si>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</si>
  <si>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</si>
  <si>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</si>
  <si>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</si>
  <si>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</si>
  <si>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</si>
  <si>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</si>
  <si>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</si>
  <si>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</si>
  <si>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</si>
  <si>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</si>
  <si>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</si>
  <si>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</si>
  <si>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</si>
  <si>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</si>
  <si>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</si>
  <si>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</si>
  <si>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</si>
  <si>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</si>
  <si>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</si>
  <si>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</si>
  <si>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</si>
  <si>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</si>
  <si>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</si>
  <si>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</si>
  <si>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</si>
  <si>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</si>
  <si>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</si>
  <si>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</si>
  <si>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</si>
  <si>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</si>
  <si>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有田町</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</si>
  <si>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</si>
  <si>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</si>
  <si>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</si>
  <si>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</si>
  <si>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</si>
  <si>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</si>
  <si>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</si>
  <si>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</si>
  <si>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</si>
  <si>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</si>
  <si>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・有形固定資産減価償却率は、平均を上回っているが、法定耐用年数を経過した管渠が無いため管渠老朽化率、管渠改善率が計上されていない。
・平成27年度から平成31年度に機能強化事業を行うため減価償却が増加していく。</t>
    <rPh sb="1" eb="3">
      <t>ユウケイ</t>
    </rPh>
    <rPh sb="3" eb="5">
      <t>コテイ</t>
    </rPh>
    <rPh sb="5" eb="7">
      <t>シサン</t>
    </rPh>
    <rPh sb="7" eb="9">
      <t>ゲンカ</t>
    </rPh>
    <rPh sb="9" eb="11">
      <t>ショウキャク</t>
    </rPh>
    <rPh sb="11" eb="12">
      <t>リツ</t>
    </rPh>
    <rPh sb="14" eb="16">
      <t>ヘイキン</t>
    </rPh>
    <rPh sb="17" eb="19">
      <t>ウワマワ</t>
    </rPh>
    <rPh sb="25" eb="27">
      <t>ホウテイ</t>
    </rPh>
    <rPh sb="27" eb="29">
      <t>タイヨウ</t>
    </rPh>
    <rPh sb="29" eb="31">
      <t>ネンスウ</t>
    </rPh>
    <rPh sb="32" eb="34">
      <t>ケイカ</t>
    </rPh>
    <rPh sb="36" eb="37">
      <t>カン</t>
    </rPh>
    <rPh sb="37" eb="38">
      <t>キョ</t>
    </rPh>
    <rPh sb="39" eb="40">
      <t>ナ</t>
    </rPh>
    <rPh sb="43" eb="44">
      <t>カン</t>
    </rPh>
    <rPh sb="44" eb="45">
      <t>キョ</t>
    </rPh>
    <rPh sb="45" eb="48">
      <t>ロウキュウカ</t>
    </rPh>
    <rPh sb="48" eb="49">
      <t>リツ</t>
    </rPh>
    <rPh sb="50" eb="51">
      <t>カン</t>
    </rPh>
    <rPh sb="51" eb="52">
      <t>キョ</t>
    </rPh>
    <rPh sb="52" eb="54">
      <t>カイゼン</t>
    </rPh>
    <rPh sb="54" eb="55">
      <t>リツ</t>
    </rPh>
    <rPh sb="56" eb="58">
      <t>ケイジョウ</t>
    </rPh>
    <rPh sb="68" eb="70">
      <t>ヘイセイ</t>
    </rPh>
    <rPh sb="72" eb="74">
      <t>ネンド</t>
    </rPh>
    <rPh sb="76" eb="78">
      <t>ヘイセイ</t>
    </rPh>
    <rPh sb="80" eb="82">
      <t>ネンド</t>
    </rPh>
    <rPh sb="83" eb="85">
      <t>キノウ</t>
    </rPh>
    <rPh sb="85" eb="87">
      <t>キョウカ</t>
    </rPh>
    <rPh sb="87" eb="89">
      <t>ジギョウ</t>
    </rPh>
    <rPh sb="90" eb="91">
      <t>オコナ</t>
    </rPh>
    <rPh sb="94" eb="96">
      <t>ゲンカ</t>
    </rPh>
    <rPh sb="96" eb="98">
      <t>ショウキャク</t>
    </rPh>
    <rPh sb="99" eb="101">
      <t>ゾウカ</t>
    </rPh>
    <phoneticPr fontId="4"/>
  </si>
  <si>
    <t>非設置</t>
    <rPh sb="0" eb="1">
      <t>ヒ</t>
    </rPh>
    <rPh sb="1" eb="3">
      <t>セッチ</t>
    </rPh>
    <phoneticPr fontId="4"/>
  </si>
  <si>
    <t>・料金収入で経費を賄うことは難しく、経費回収率は100%を下回っている。
・今後の区域内人口の減少や未接続者の状況等を踏まえると大幅な料金収入増加は見込むことができない。
・経費を賄うために一般会計からの繰入金に頼らざるを得ないが、繰入金の縮減、また、平成27年度より行っている機能強化事業に伴う減価償却費の増加と合わせて、経常収支比率が100%を下回る要因となっている。
・機能強化事業が平成31年度までの予定となっており、それに伴い建設改良費が発生することから、流動資産の確保には今後も注視する必要がある。
・累積欠損金比率が大幅に上がっているのは、一般会計からの繰入金の縮減、機能強化事業に伴う減価償却費の増加により、当年度未処理欠損金が増加したためである。
・流動比率が平成26年度に大幅に下がっているのは、会計基準の見直しにより1年以内に償還する企業債が流動負債に組み込まれたためである。</t>
    <rPh sb="1" eb="3">
      <t>リョウキン</t>
    </rPh>
    <rPh sb="3" eb="5">
      <t>シュウニュウ</t>
    </rPh>
    <rPh sb="6" eb="8">
      <t>ケイヒ</t>
    </rPh>
    <rPh sb="9" eb="10">
      <t>マカナ</t>
    </rPh>
    <rPh sb="14" eb="15">
      <t>ムズカ</t>
    </rPh>
    <rPh sb="18" eb="20">
      <t>ケイヒ</t>
    </rPh>
    <rPh sb="20" eb="22">
      <t>カイシュウ</t>
    </rPh>
    <rPh sb="22" eb="23">
      <t>リツ</t>
    </rPh>
    <rPh sb="29" eb="31">
      <t>シタマワ</t>
    </rPh>
    <rPh sb="39" eb="41">
      <t>コンゴ</t>
    </rPh>
    <rPh sb="42" eb="44">
      <t>クイキ</t>
    </rPh>
    <rPh sb="44" eb="45">
      <t>ナイ</t>
    </rPh>
    <rPh sb="45" eb="47">
      <t>ジンコウ</t>
    </rPh>
    <rPh sb="48" eb="50">
      <t>ゲンショウ</t>
    </rPh>
    <rPh sb="51" eb="54">
      <t>ミセツゾク</t>
    </rPh>
    <rPh sb="54" eb="55">
      <t>シャ</t>
    </rPh>
    <rPh sb="56" eb="59">
      <t>ジョウキョウトウ</t>
    </rPh>
    <rPh sb="60" eb="61">
      <t>フ</t>
    </rPh>
    <rPh sb="65" eb="67">
      <t>オオハバ</t>
    </rPh>
    <rPh sb="68" eb="70">
      <t>リョウキン</t>
    </rPh>
    <rPh sb="70" eb="72">
      <t>シュウニュウ</t>
    </rPh>
    <rPh sb="72" eb="74">
      <t>ゾウカ</t>
    </rPh>
    <rPh sb="75" eb="77">
      <t>ミコ</t>
    </rPh>
    <rPh sb="89" eb="91">
      <t>ケイヒ</t>
    </rPh>
    <rPh sb="92" eb="93">
      <t>マカナ</t>
    </rPh>
    <rPh sb="97" eb="99">
      <t>イッパン</t>
    </rPh>
    <rPh sb="99" eb="101">
      <t>カイケイ</t>
    </rPh>
    <rPh sb="104" eb="106">
      <t>クリイレ</t>
    </rPh>
    <rPh sb="106" eb="107">
      <t>キン</t>
    </rPh>
    <rPh sb="108" eb="109">
      <t>タヨ</t>
    </rPh>
    <rPh sb="113" eb="114">
      <t>エ</t>
    </rPh>
    <rPh sb="118" eb="120">
      <t>クリイレ</t>
    </rPh>
    <rPh sb="120" eb="121">
      <t>キン</t>
    </rPh>
    <rPh sb="122" eb="124">
      <t>シュクゲン</t>
    </rPh>
    <rPh sb="128" eb="130">
      <t>ヘイセイ</t>
    </rPh>
    <rPh sb="132" eb="134">
      <t>ネンド</t>
    </rPh>
    <rPh sb="136" eb="137">
      <t>オコナ</t>
    </rPh>
    <rPh sb="141" eb="143">
      <t>キノウ</t>
    </rPh>
    <rPh sb="143" eb="145">
      <t>キョウカ</t>
    </rPh>
    <rPh sb="145" eb="147">
      <t>ジギョウ</t>
    </rPh>
    <rPh sb="148" eb="149">
      <t>トモナ</t>
    </rPh>
    <rPh sb="150" eb="152">
      <t>ゲンカ</t>
    </rPh>
    <rPh sb="152" eb="154">
      <t>ショウキャク</t>
    </rPh>
    <rPh sb="154" eb="155">
      <t>ヒ</t>
    </rPh>
    <rPh sb="156" eb="158">
      <t>ゾウカ</t>
    </rPh>
    <rPh sb="159" eb="160">
      <t>ア</t>
    </rPh>
    <rPh sb="164" eb="166">
      <t>ケイジョウ</t>
    </rPh>
    <rPh sb="166" eb="168">
      <t>シュウシ</t>
    </rPh>
    <rPh sb="168" eb="170">
      <t>ヒリツ</t>
    </rPh>
    <rPh sb="176" eb="178">
      <t>シタマワ</t>
    </rPh>
    <rPh sb="179" eb="181">
      <t>ヨウイン</t>
    </rPh>
    <rPh sb="191" eb="193">
      <t>キノウ</t>
    </rPh>
    <rPh sb="193" eb="195">
      <t>キョウカ</t>
    </rPh>
    <rPh sb="195" eb="197">
      <t>ジギョウ</t>
    </rPh>
    <rPh sb="198" eb="200">
      <t>ヘイセイ</t>
    </rPh>
    <rPh sb="202" eb="204">
      <t>ネンド</t>
    </rPh>
    <rPh sb="207" eb="209">
      <t>ヨテイ</t>
    </rPh>
    <rPh sb="219" eb="220">
      <t>トモナ</t>
    </rPh>
    <rPh sb="221" eb="223">
      <t>ケンセツ</t>
    </rPh>
    <rPh sb="223" eb="225">
      <t>カイリョウ</t>
    </rPh>
    <rPh sb="225" eb="226">
      <t>ヒ</t>
    </rPh>
    <rPh sb="227" eb="229">
      <t>ハッセイ</t>
    </rPh>
    <rPh sb="236" eb="238">
      <t>リュウドウ</t>
    </rPh>
    <rPh sb="238" eb="240">
      <t>シサン</t>
    </rPh>
    <rPh sb="241" eb="243">
      <t>カクホ</t>
    </rPh>
    <rPh sb="245" eb="247">
      <t>コンゴ</t>
    </rPh>
    <rPh sb="248" eb="250">
      <t>チュウシ</t>
    </rPh>
    <rPh sb="252" eb="254">
      <t>ヒツヨウ</t>
    </rPh>
    <rPh sb="261" eb="263">
      <t>ルイセキ</t>
    </rPh>
    <rPh sb="263" eb="266">
      <t>ケッソンキン</t>
    </rPh>
    <rPh sb="266" eb="268">
      <t>ヒリツ</t>
    </rPh>
    <rPh sb="269" eb="271">
      <t>オオハバ</t>
    </rPh>
    <rPh sb="272" eb="273">
      <t>ア</t>
    </rPh>
    <rPh sb="281" eb="283">
      <t>イッパン</t>
    </rPh>
    <rPh sb="283" eb="285">
      <t>カイケイ</t>
    </rPh>
    <rPh sb="288" eb="290">
      <t>クリイレ</t>
    </rPh>
    <rPh sb="290" eb="291">
      <t>キン</t>
    </rPh>
    <rPh sb="292" eb="294">
      <t>シュクゲン</t>
    </rPh>
    <rPh sb="295" eb="297">
      <t>キノウ</t>
    </rPh>
    <rPh sb="297" eb="299">
      <t>キョウカ</t>
    </rPh>
    <rPh sb="299" eb="301">
      <t>ジギョウ</t>
    </rPh>
    <rPh sb="302" eb="303">
      <t>トモナ</t>
    </rPh>
    <rPh sb="304" eb="306">
      <t>ゲンカ</t>
    </rPh>
    <rPh sb="306" eb="308">
      <t>ショウキャク</t>
    </rPh>
    <rPh sb="308" eb="309">
      <t>ヒ</t>
    </rPh>
    <rPh sb="310" eb="312">
      <t>ゾウカ</t>
    </rPh>
    <rPh sb="316" eb="317">
      <t>トウ</t>
    </rPh>
    <rPh sb="317" eb="319">
      <t>ネンド</t>
    </rPh>
    <rPh sb="319" eb="322">
      <t>ミショリ</t>
    </rPh>
    <rPh sb="322" eb="325">
      <t>ケッソンキン</t>
    </rPh>
    <rPh sb="326" eb="328">
      <t>ゾウカ</t>
    </rPh>
    <rPh sb="339" eb="341">
      <t>リュウドウ</t>
    </rPh>
    <rPh sb="341" eb="343">
      <t>ヒリツ</t>
    </rPh>
    <rPh sb="344" eb="346">
      <t>ヘイセイ</t>
    </rPh>
    <rPh sb="348" eb="350">
      <t>ネンド</t>
    </rPh>
    <rPh sb="351" eb="353">
      <t>オオハバ</t>
    </rPh>
    <rPh sb="354" eb="355">
      <t>サ</t>
    </rPh>
    <rPh sb="363" eb="365">
      <t>カイケイ</t>
    </rPh>
    <rPh sb="365" eb="367">
      <t>キジュン</t>
    </rPh>
    <rPh sb="368" eb="370">
      <t>ミナオ</t>
    </rPh>
    <rPh sb="375" eb="376">
      <t>ネン</t>
    </rPh>
    <rPh sb="376" eb="378">
      <t>イナイ</t>
    </rPh>
    <rPh sb="379" eb="381">
      <t>ショウカン</t>
    </rPh>
    <rPh sb="383" eb="385">
      <t>キギョウ</t>
    </rPh>
    <rPh sb="385" eb="386">
      <t>サイ</t>
    </rPh>
    <rPh sb="387" eb="389">
      <t>リュウドウ</t>
    </rPh>
    <rPh sb="389" eb="391">
      <t>フサイ</t>
    </rPh>
    <rPh sb="392" eb="393">
      <t>ク</t>
    </rPh>
    <rPh sb="394" eb="395">
      <t>コ</t>
    </rPh>
    <phoneticPr fontId="4"/>
  </si>
  <si>
    <t>　当町の農業集落排水事業は、経営状況の明確化や透明性を図るため、平成21年度から地方公営企業法の適用を受け、法適用企業として事業を運営している。
　経費回収率が類似団体平均値を下回り、汚水処理原価が類似団体平均値を上回っていることが一般会計からの繰入金に頼る要因となっている。
　現在の料金収入のみで経費を賄うことが困難であることから、他の下水道事業（公共下水道事業、特定地域生活排水事業）との料金体系の統一も考慮して料金改定を行う必要がある。
　今後、経費削減を最大限行い、料金改定を含めた収入の確保に努め、経常収支比率の改善及び累積欠損金の解消ができるよう努力する。</t>
    <rPh sb="4" eb="6">
      <t>ノウギョウ</t>
    </rPh>
    <rPh sb="6" eb="8">
      <t>シュウラク</t>
    </rPh>
    <rPh sb="8" eb="10">
      <t>ハイスイ</t>
    </rPh>
    <rPh sb="74" eb="76">
      <t>ケイヒ</t>
    </rPh>
    <rPh sb="76" eb="78">
      <t>カイシュウ</t>
    </rPh>
    <rPh sb="78" eb="79">
      <t>リツ</t>
    </rPh>
    <rPh sb="80" eb="82">
      <t>ルイジ</t>
    </rPh>
    <rPh sb="82" eb="84">
      <t>ダンタイ</t>
    </rPh>
    <rPh sb="84" eb="87">
      <t>ヘイキンチ</t>
    </rPh>
    <rPh sb="88" eb="90">
      <t>シタマワ</t>
    </rPh>
    <rPh sb="92" eb="94">
      <t>オスイ</t>
    </rPh>
    <rPh sb="94" eb="96">
      <t>ショリ</t>
    </rPh>
    <rPh sb="96" eb="98">
      <t>ゲンカ</t>
    </rPh>
    <rPh sb="107" eb="109">
      <t>ウワマワ</t>
    </rPh>
    <rPh sb="116" eb="118">
      <t>イッパン</t>
    </rPh>
    <rPh sb="118" eb="120">
      <t>カイケイ</t>
    </rPh>
    <rPh sb="123" eb="125">
      <t>クリイレ</t>
    </rPh>
    <rPh sb="125" eb="126">
      <t>キン</t>
    </rPh>
    <rPh sb="127" eb="128">
      <t>タヨ</t>
    </rPh>
    <rPh sb="129" eb="131">
      <t>ヨウイン</t>
    </rPh>
    <rPh sb="140" eb="142">
      <t>ゲンザイ</t>
    </rPh>
    <rPh sb="143" eb="145">
      <t>リョウキン</t>
    </rPh>
    <rPh sb="145" eb="147">
      <t>シュウニュウ</t>
    </rPh>
    <rPh sb="150" eb="152">
      <t>ケイヒ</t>
    </rPh>
    <rPh sb="153" eb="154">
      <t>マカナ</t>
    </rPh>
    <rPh sb="158" eb="160">
      <t>コンナン</t>
    </rPh>
    <rPh sb="168" eb="169">
      <t>タ</t>
    </rPh>
    <rPh sb="170" eb="173">
      <t>ゲスイドウ</t>
    </rPh>
    <rPh sb="173" eb="175">
      <t>ジギョウ</t>
    </rPh>
    <rPh sb="176" eb="178">
      <t>コウキョウ</t>
    </rPh>
    <rPh sb="178" eb="181">
      <t>ゲスイドウ</t>
    </rPh>
    <rPh sb="181" eb="183">
      <t>ジギョウ</t>
    </rPh>
    <rPh sb="184" eb="186">
      <t>トクテイ</t>
    </rPh>
    <rPh sb="186" eb="188">
      <t>チイキ</t>
    </rPh>
    <rPh sb="188" eb="190">
      <t>セイカツ</t>
    </rPh>
    <rPh sb="190" eb="192">
      <t>ハイスイ</t>
    </rPh>
    <rPh sb="192" eb="194">
      <t>ジギョウ</t>
    </rPh>
    <rPh sb="197" eb="199">
      <t>リョウキン</t>
    </rPh>
    <rPh sb="199" eb="201">
      <t>タイケイ</t>
    </rPh>
    <rPh sb="202" eb="204">
      <t>トウイツ</t>
    </rPh>
    <rPh sb="205" eb="207">
      <t>コウリョ</t>
    </rPh>
    <rPh sb="209" eb="211">
      <t>リョウキン</t>
    </rPh>
    <rPh sb="211" eb="213">
      <t>カイテイ</t>
    </rPh>
    <rPh sb="214" eb="215">
      <t>オコナ</t>
    </rPh>
    <rPh sb="216" eb="218">
      <t>ヒツヨウ</t>
    </rPh>
    <rPh sb="224" eb="226">
      <t>コンゴ</t>
    </rPh>
    <rPh sb="227" eb="229">
      <t>ケイヒ</t>
    </rPh>
    <rPh sb="229" eb="231">
      <t>サクゲン</t>
    </rPh>
    <rPh sb="232" eb="235">
      <t>サイダイゲン</t>
    </rPh>
    <rPh sb="235" eb="236">
      <t>オコナ</t>
    </rPh>
    <rPh sb="238" eb="240">
      <t>リョウキン</t>
    </rPh>
    <rPh sb="240" eb="242">
      <t>カイテイ</t>
    </rPh>
    <rPh sb="243" eb="244">
      <t>フク</t>
    </rPh>
    <rPh sb="246" eb="248">
      <t>シュウニュウ</t>
    </rPh>
    <rPh sb="249" eb="251">
      <t>カクホ</t>
    </rPh>
    <rPh sb="252" eb="253">
      <t>ツト</t>
    </rPh>
    <rPh sb="255" eb="257">
      <t>ケイジョウ</t>
    </rPh>
    <rPh sb="257" eb="259">
      <t>シュウシ</t>
    </rPh>
    <rPh sb="259" eb="261">
      <t>ヒリツ</t>
    </rPh>
    <rPh sb="262" eb="264">
      <t>カイゼン</t>
    </rPh>
    <rPh sb="264" eb="265">
      <t>オヨ</t>
    </rPh>
    <rPh sb="266" eb="268">
      <t>ルイセキ</t>
    </rPh>
    <rPh sb="268" eb="271">
      <t>ケッソンキン</t>
    </rPh>
    <rPh sb="272" eb="274">
      <t>カイショウ</t>
    </rPh>
    <rPh sb="280" eb="282">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</si>
</sst>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B9-47E5-9923-364DBF29F040}"/>
            </c:ext>
          </c:extLst>
        </c:ser>
        <c:dLbls>
          <c:showLegendKey val="0"/>
          <c:showVal val="0"/>
          <c:showCatName val="0"/>
          <c:showSerName val="0"/>
          <c:showPercent val="0"/>
          <c:showBubbleSize val="0"/>
        </c:dLbls>
        <c:gapWidth val="150"/>
        <c:axId val="403050728"/>
        <c:axId val="4030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extLst>
            <c:ext xmlns:c16="http://schemas.microsoft.com/office/drawing/2014/chart" uri="{C3380CC4-5D6E-409C-BE32-E72D297353CC}">
              <c16:uniqueId val="{00000001-37B9-47E5-9923-364DBF29F040}"/>
            </c:ext>
          </c:extLst>
        </c:ser>
        <c:dLbls>
          <c:showLegendKey val="0"/>
          <c:showVal val="0"/>
          <c:showCatName val="0"/>
          <c:showSerName val="0"/>
          <c:showPercent val="0"/>
          <c:showBubbleSize val="0"/>
        </c:dLbls>
        <c:marker val="1"/>
        <c:smooth val="0"/>
        <c:axId val="403050728"/>
        <c:axId val="403050336"/>
      </c:lineChart>
      <c:dateAx>
        <c:axId val="403050728"/>
        <c:scaling>
          <c:orientation val="minMax"/>
        </c:scaling>
        <c:delete val="1"/>
        <c:axPos val="b"/>
        <c:numFmt formatCode="ge" sourceLinked="1"/>
        <c:majorTickMark val="none"/>
        <c:minorTickMark val="none"/>
        <c:tickLblPos val="none"/>
        <c:crossAx val="403050336"/>
        <c:crosses val="autoZero"/>
        <c:auto val="1"/>
        <c:lblOffset val="100"/>
        <c:baseTimeUnit val="years"/>
      </c:dateAx>
      <c:valAx>
        <c:axId val="40305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05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39.130000000000003</c:v>
                </c:pt>
                <c:pt idx="1">
                  <c:v>38.700000000000003</c:v>
                </c:pt>
                <c:pt idx="2">
                  <c:v>36.520000000000003</c:v>
                </c:pt>
                <c:pt idx="3">
                  <c:v>40.869999999999997</c:v>
                </c:pt>
                <c:pt idx="4">
                  <c:v>38.700000000000003</c:v>
                </c:pt>
              </c:numCache>
            </c:numRef>
          </c:val>
          <c:extLst>
            <c:ext xmlns:c16="http://schemas.microsoft.com/office/drawing/2014/chart" uri="{C3380CC4-5D6E-409C-BE32-E72D297353CC}">
              <c16:uniqueId val="{00000000-57A4-4243-BC0D-E99AA6381D62}"/>
            </c:ext>
          </c:extLst>
        </c:ser>
        <c:dLbls>
          <c:showLegendKey val="0"/>
          <c:showVal val="0"/>
          <c:showCatName val="0"/>
          <c:showSerName val="0"/>
          <c:showPercent val="0"/>
          <c:showBubbleSize val="0"/>
        </c:dLbls>
        <c:gapWidth val="150"/>
        <c:axId val="324190096"/>
        <c:axId val="32419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extLst>
            <c:ext xmlns:c16="http://schemas.microsoft.com/office/drawing/2014/chart" uri="{C3380CC4-5D6E-409C-BE32-E72D297353CC}">
              <c16:uniqueId val="{00000001-57A4-4243-BC0D-E99AA6381D62}"/>
            </c:ext>
          </c:extLst>
        </c:ser>
        <c:dLbls>
          <c:showLegendKey val="0"/>
          <c:showVal val="0"/>
          <c:showCatName val="0"/>
          <c:showSerName val="0"/>
          <c:showPercent val="0"/>
          <c:showBubbleSize val="0"/>
        </c:dLbls>
        <c:marker val="1"/>
        <c:smooth val="0"/>
        <c:axId val="324190096"/>
        <c:axId val="324193232"/>
      </c:lineChart>
      <c:dateAx>
        <c:axId val="324190096"/>
        <c:scaling>
          <c:orientation val="minMax"/>
        </c:scaling>
        <c:delete val="1"/>
        <c:axPos val="b"/>
        <c:numFmt formatCode="ge" sourceLinked="1"/>
        <c:majorTickMark val="none"/>
        <c:minorTickMark val="none"/>
        <c:tickLblPos val="none"/>
        <c:crossAx val="324193232"/>
        <c:crosses val="autoZero"/>
        <c:auto val="1"/>
        <c:lblOffset val="100"/>
        <c:baseTimeUnit val="years"/>
      </c:dateAx>
      <c:valAx>
        <c:axId val="32419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9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74.8</c:v>
                </c:pt>
                <c:pt idx="1">
                  <c:v>77.42</c:v>
                </c:pt>
                <c:pt idx="2">
                  <c:v>80.930000000000007</c:v>
                </c:pt>
                <c:pt idx="3">
                  <c:v>83.28</c:v>
                </c:pt>
                <c:pt idx="4">
                  <c:v>82.28</c:v>
                </c:pt>
              </c:numCache>
            </c:numRef>
          </c:val>
          <c:extLst>
            <c:ext xmlns:c16="http://schemas.microsoft.com/office/drawing/2014/chart" uri="{C3380CC4-5D6E-409C-BE32-E72D297353CC}">
              <c16:uniqueId val="{00000000-B220-4044-AB54-85F991918772}"/>
            </c:ext>
          </c:extLst>
        </c:ser>
        <c:dLbls>
          <c:showLegendKey val="0"/>
          <c:showVal val="0"/>
          <c:showCatName val="0"/>
          <c:showSerName val="0"/>
          <c:showPercent val="0"/>
          <c:showBubbleSize val="0"/>
        </c:dLbls>
        <c:gapWidth val="150"/>
        <c:axId val="324192056"/>
        <c:axId val="32419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extLst>
            <c:ext xmlns:c16="http://schemas.microsoft.com/office/drawing/2014/chart" uri="{C3380CC4-5D6E-409C-BE32-E72D297353CC}">
              <c16:uniqueId val="{00000001-B220-4044-AB54-85F991918772}"/>
            </c:ext>
          </c:extLst>
        </c:ser>
        <c:dLbls>
          <c:showLegendKey val="0"/>
          <c:showVal val="0"/>
          <c:showCatName val="0"/>
          <c:showSerName val="0"/>
          <c:showPercent val="0"/>
          <c:showBubbleSize val="0"/>
        </c:dLbls>
        <c:marker val="1"/>
        <c:smooth val="0"/>
        <c:axId val="324192056"/>
        <c:axId val="324193624"/>
      </c:lineChart>
      <c:dateAx>
        <c:axId val="324192056"/>
        <c:scaling>
          <c:orientation val="minMax"/>
        </c:scaling>
        <c:delete val="1"/>
        <c:axPos val="b"/>
        <c:numFmt formatCode="ge" sourceLinked="1"/>
        <c:majorTickMark val="none"/>
        <c:minorTickMark val="none"/>
        <c:tickLblPos val="none"/>
        <c:crossAx val="324193624"/>
        <c:crosses val="autoZero"/>
        <c:auto val="1"/>
        <c:lblOffset val="100"/>
        <c:baseTimeUnit val="years"/>
      </c:dateAx>
      <c:valAx>
        <c:axId val="32419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9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72.06</c:v>
                </c:pt>
                <c:pt idx="1">
                  <c:v>96.26</c:v>
                </c:pt>
                <c:pt idx="2">
                  <c:v>94.2</c:v>
                </c:pt>
                <c:pt idx="3">
                  <c:v>106.12</c:v>
                </c:pt>
                <c:pt idx="4">
                  <c:v>96.4</c:v>
                </c:pt>
              </c:numCache>
            </c:numRef>
          </c:val>
          <c:extLst>
            <c:ext xmlns:c16="http://schemas.microsoft.com/office/drawing/2014/chart" uri="{C3380CC4-5D6E-409C-BE32-E72D297353CC}">
              <c16:uniqueId val="{00000000-7797-441D-AD10-CFC4BC9BED60}"/>
            </c:ext>
          </c:extLst>
        </c:ser>
        <c:dLbls>
          <c:showLegendKey val="0"/>
          <c:showVal val="0"/>
          <c:showCatName val="0"/>
          <c:showSerName val="0"/>
          <c:showPercent val="0"/>
          <c:showBubbleSize val="0"/>
        </c:dLbls>
        <c:gapWidth val="150"/>
        <c:axId val="403049552"/>
        <c:axId val="40304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81.87</c:v>
                </c:pt>
                <c:pt idx="1">
                  <c:v>93.62</c:v>
                </c:pt>
                <c:pt idx="2">
                  <c:v>97.53</c:v>
                </c:pt>
                <c:pt idx="3">
                  <c:v>99.64</c:v>
                </c:pt>
                <c:pt idx="4">
                  <c:v>99.66</c:v>
                </c:pt>
              </c:numCache>
            </c:numRef>
          </c:val>
          <c:smooth val="0"/>
          <c:extLst>
            <c:ext xmlns:c16="http://schemas.microsoft.com/office/drawing/2014/chart" uri="{C3380CC4-5D6E-409C-BE32-E72D297353CC}">
              <c16:uniqueId val="{00000001-7797-441D-AD10-CFC4BC9BED60}"/>
            </c:ext>
          </c:extLst>
        </c:ser>
        <c:dLbls>
          <c:showLegendKey val="0"/>
          <c:showVal val="0"/>
          <c:showCatName val="0"/>
          <c:showSerName val="0"/>
          <c:showPercent val="0"/>
          <c:showBubbleSize val="0"/>
        </c:dLbls>
        <c:marker val="1"/>
        <c:smooth val="0"/>
        <c:axId val="403049552"/>
        <c:axId val="403049160"/>
      </c:lineChart>
      <c:dateAx>
        <c:axId val="403049552"/>
        <c:scaling>
          <c:orientation val="minMax"/>
        </c:scaling>
        <c:delete val="1"/>
        <c:axPos val="b"/>
        <c:numFmt formatCode="ge" sourceLinked="1"/>
        <c:majorTickMark val="none"/>
        <c:minorTickMark val="none"/>
        <c:tickLblPos val="none"/>
        <c:crossAx val="403049160"/>
        <c:crosses val="autoZero"/>
        <c:auto val="1"/>
        <c:lblOffset val="100"/>
        <c:baseTimeUnit val="years"/>
      </c:dateAx>
      <c:valAx>
        <c:axId val="40304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04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7.15</c:v>
                </c:pt>
                <c:pt idx="1">
                  <c:v>8.8800000000000008</c:v>
                </c:pt>
                <c:pt idx="2">
                  <c:v>23</c:v>
                </c:pt>
                <c:pt idx="3">
                  <c:v>25.88</c:v>
                </c:pt>
                <c:pt idx="4">
                  <c:v>29.29</c:v>
                </c:pt>
              </c:numCache>
            </c:numRef>
          </c:val>
          <c:extLst>
            <c:ext xmlns:c16="http://schemas.microsoft.com/office/drawing/2014/chart" uri="{C3380CC4-5D6E-409C-BE32-E72D297353CC}">
              <c16:uniqueId val="{00000000-BB79-4B90-90DC-1C75ED8A3ABA}"/>
            </c:ext>
          </c:extLst>
        </c:ser>
        <c:dLbls>
          <c:showLegendKey val="0"/>
          <c:showVal val="0"/>
          <c:showCatName val="0"/>
          <c:showSerName val="0"/>
          <c:showPercent val="0"/>
          <c:showBubbleSize val="0"/>
        </c:dLbls>
        <c:gapWidth val="150"/>
        <c:axId val="403055824"/>
        <c:axId val="43286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10.37</c:v>
                </c:pt>
                <c:pt idx="1">
                  <c:v>10.11</c:v>
                </c:pt>
                <c:pt idx="2">
                  <c:v>20.68</c:v>
                </c:pt>
                <c:pt idx="3">
                  <c:v>22.41</c:v>
                </c:pt>
                <c:pt idx="4">
                  <c:v>22.9</c:v>
                </c:pt>
              </c:numCache>
            </c:numRef>
          </c:val>
          <c:smooth val="0"/>
          <c:extLst>
            <c:ext xmlns:c16="http://schemas.microsoft.com/office/drawing/2014/chart" uri="{C3380CC4-5D6E-409C-BE32-E72D297353CC}">
              <c16:uniqueId val="{00000001-BB79-4B90-90DC-1C75ED8A3ABA}"/>
            </c:ext>
          </c:extLst>
        </c:ser>
        <c:dLbls>
          <c:showLegendKey val="0"/>
          <c:showVal val="0"/>
          <c:showCatName val="0"/>
          <c:showSerName val="0"/>
          <c:showPercent val="0"/>
          <c:showBubbleSize val="0"/>
        </c:dLbls>
        <c:marker val="1"/>
        <c:smooth val="0"/>
        <c:axId val="403055824"/>
        <c:axId val="432863800"/>
      </c:lineChart>
      <c:dateAx>
        <c:axId val="403055824"/>
        <c:scaling>
          <c:orientation val="minMax"/>
        </c:scaling>
        <c:delete val="1"/>
        <c:axPos val="b"/>
        <c:numFmt formatCode="ge" sourceLinked="1"/>
        <c:majorTickMark val="none"/>
        <c:minorTickMark val="none"/>
        <c:tickLblPos val="none"/>
        <c:crossAx val="432863800"/>
        <c:crosses val="autoZero"/>
        <c:auto val="1"/>
        <c:lblOffset val="100"/>
        <c:baseTimeUnit val="years"/>
      </c:dateAx>
      <c:valAx>
        <c:axId val="43286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05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9F-43D8-9EA9-D45661B5906B}"/>
            </c:ext>
          </c:extLst>
        </c:ser>
        <c:dLbls>
          <c:showLegendKey val="0"/>
          <c:showVal val="0"/>
          <c:showCatName val="0"/>
          <c:showSerName val="0"/>
          <c:showPercent val="0"/>
          <c:showBubbleSize val="0"/>
        </c:dLbls>
        <c:gapWidth val="150"/>
        <c:axId val="432858312"/>
        <c:axId val="43285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0.08</c:v>
                </c:pt>
                <c:pt idx="2">
                  <c:v>0.08</c:v>
                </c:pt>
                <c:pt idx="3" formatCode="#,##0.00;&quot;△&quot;#,##0.00">
                  <c:v>0</c:v>
                </c:pt>
                <c:pt idx="4" formatCode="#,##0.00;&quot;△&quot;#,##0.00">
                  <c:v>0</c:v>
                </c:pt>
              </c:numCache>
            </c:numRef>
          </c:val>
          <c:smooth val="0"/>
          <c:extLst>
            <c:ext xmlns:c16="http://schemas.microsoft.com/office/drawing/2014/chart" uri="{C3380CC4-5D6E-409C-BE32-E72D297353CC}">
              <c16:uniqueId val="{00000001-E59F-43D8-9EA9-D45661B5906B}"/>
            </c:ext>
          </c:extLst>
        </c:ser>
        <c:dLbls>
          <c:showLegendKey val="0"/>
          <c:showVal val="0"/>
          <c:showCatName val="0"/>
          <c:showSerName val="0"/>
          <c:showPercent val="0"/>
          <c:showBubbleSize val="0"/>
        </c:dLbls>
        <c:marker val="1"/>
        <c:smooth val="0"/>
        <c:axId val="432858312"/>
        <c:axId val="432857920"/>
      </c:lineChart>
      <c:dateAx>
        <c:axId val="432858312"/>
        <c:scaling>
          <c:orientation val="minMax"/>
        </c:scaling>
        <c:delete val="1"/>
        <c:axPos val="b"/>
        <c:numFmt formatCode="ge" sourceLinked="1"/>
        <c:majorTickMark val="none"/>
        <c:minorTickMark val="none"/>
        <c:tickLblPos val="none"/>
        <c:crossAx val="432857920"/>
        <c:crosses val="autoZero"/>
        <c:auto val="1"/>
        <c:lblOffset val="100"/>
        <c:baseTimeUnit val="years"/>
      </c:dateAx>
      <c:valAx>
        <c:axId val="43285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5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228.9</c:v>
                </c:pt>
                <c:pt idx="1">
                  <c:v>30.86</c:v>
                </c:pt>
                <c:pt idx="2">
                  <c:v>79.64</c:v>
                </c:pt>
                <c:pt idx="3">
                  <c:v>5.28</c:v>
                </c:pt>
                <c:pt idx="4">
                  <c:v>44.89</c:v>
                </c:pt>
              </c:numCache>
            </c:numRef>
          </c:val>
          <c:extLst>
            <c:ext xmlns:c16="http://schemas.microsoft.com/office/drawing/2014/chart" uri="{C3380CC4-5D6E-409C-BE32-E72D297353CC}">
              <c16:uniqueId val="{00000000-8FD0-44D8-A1BF-39335E4363EC}"/>
            </c:ext>
          </c:extLst>
        </c:ser>
        <c:dLbls>
          <c:showLegendKey val="0"/>
          <c:showVal val="0"/>
          <c:showCatName val="0"/>
          <c:showSerName val="0"/>
          <c:showPercent val="0"/>
          <c:showBubbleSize val="0"/>
        </c:dLbls>
        <c:gapWidth val="150"/>
        <c:axId val="432856744"/>
        <c:axId val="43285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417.55</c:v>
                </c:pt>
                <c:pt idx="1">
                  <c:v>280.08</c:v>
                </c:pt>
                <c:pt idx="2">
                  <c:v>223.09</c:v>
                </c:pt>
                <c:pt idx="3">
                  <c:v>214.61</c:v>
                </c:pt>
                <c:pt idx="4">
                  <c:v>225.39</c:v>
                </c:pt>
              </c:numCache>
            </c:numRef>
          </c:val>
          <c:smooth val="0"/>
          <c:extLst>
            <c:ext xmlns:c16="http://schemas.microsoft.com/office/drawing/2014/chart" uri="{C3380CC4-5D6E-409C-BE32-E72D297353CC}">
              <c16:uniqueId val="{00000001-8FD0-44D8-A1BF-39335E4363EC}"/>
            </c:ext>
          </c:extLst>
        </c:ser>
        <c:dLbls>
          <c:showLegendKey val="0"/>
          <c:showVal val="0"/>
          <c:showCatName val="0"/>
          <c:showSerName val="0"/>
          <c:showPercent val="0"/>
          <c:showBubbleSize val="0"/>
        </c:dLbls>
        <c:marker val="1"/>
        <c:smooth val="0"/>
        <c:axId val="432856744"/>
        <c:axId val="432858704"/>
      </c:lineChart>
      <c:dateAx>
        <c:axId val="432856744"/>
        <c:scaling>
          <c:orientation val="minMax"/>
        </c:scaling>
        <c:delete val="1"/>
        <c:axPos val="b"/>
        <c:numFmt formatCode="ge" sourceLinked="1"/>
        <c:majorTickMark val="none"/>
        <c:minorTickMark val="none"/>
        <c:tickLblPos val="none"/>
        <c:crossAx val="432858704"/>
        <c:crosses val="autoZero"/>
        <c:auto val="1"/>
        <c:lblOffset val="100"/>
        <c:baseTimeUnit val="years"/>
      </c:dateAx>
      <c:valAx>
        <c:axId val="43285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5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14794</c:v>
                </c:pt>
                <c:pt idx="1">
                  <c:v>4687.66</c:v>
                </c:pt>
                <c:pt idx="2">
                  <c:v>54.85</c:v>
                </c:pt>
                <c:pt idx="3">
                  <c:v>69.25</c:v>
                </c:pt>
                <c:pt idx="4">
                  <c:v>53.35</c:v>
                </c:pt>
              </c:numCache>
            </c:numRef>
          </c:val>
          <c:extLst>
            <c:ext xmlns:c16="http://schemas.microsoft.com/office/drawing/2014/chart" uri="{C3380CC4-5D6E-409C-BE32-E72D297353CC}">
              <c16:uniqueId val="{00000000-5E55-4C05-9662-DEA45293F745}"/>
            </c:ext>
          </c:extLst>
        </c:ser>
        <c:dLbls>
          <c:showLegendKey val="0"/>
          <c:showVal val="0"/>
          <c:showCatName val="0"/>
          <c:showSerName val="0"/>
          <c:showPercent val="0"/>
          <c:showBubbleSize val="0"/>
        </c:dLbls>
        <c:gapWidth val="150"/>
        <c:axId val="432861448"/>
        <c:axId val="43286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224.58</c:v>
                </c:pt>
                <c:pt idx="1">
                  <c:v>124.2</c:v>
                </c:pt>
                <c:pt idx="2">
                  <c:v>33.03</c:v>
                </c:pt>
                <c:pt idx="3">
                  <c:v>29.45</c:v>
                </c:pt>
                <c:pt idx="4">
                  <c:v>31.84</c:v>
                </c:pt>
              </c:numCache>
            </c:numRef>
          </c:val>
          <c:smooth val="0"/>
          <c:extLst>
            <c:ext xmlns:c16="http://schemas.microsoft.com/office/drawing/2014/chart" uri="{C3380CC4-5D6E-409C-BE32-E72D297353CC}">
              <c16:uniqueId val="{00000001-5E55-4C05-9662-DEA45293F745}"/>
            </c:ext>
          </c:extLst>
        </c:ser>
        <c:dLbls>
          <c:showLegendKey val="0"/>
          <c:showVal val="0"/>
          <c:showCatName val="0"/>
          <c:showSerName val="0"/>
          <c:showPercent val="0"/>
          <c:showBubbleSize val="0"/>
        </c:dLbls>
        <c:marker val="1"/>
        <c:smooth val="0"/>
        <c:axId val="432861448"/>
        <c:axId val="432861840"/>
      </c:lineChart>
      <c:dateAx>
        <c:axId val="432861448"/>
        <c:scaling>
          <c:orientation val="minMax"/>
        </c:scaling>
        <c:delete val="1"/>
        <c:axPos val="b"/>
        <c:numFmt formatCode="ge" sourceLinked="1"/>
        <c:majorTickMark val="none"/>
        <c:minorTickMark val="none"/>
        <c:tickLblPos val="none"/>
        <c:crossAx val="432861840"/>
        <c:crosses val="autoZero"/>
        <c:auto val="1"/>
        <c:lblOffset val="100"/>
        <c:baseTimeUnit val="years"/>
      </c:dateAx>
      <c:valAx>
        <c:axId val="43286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6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2800.59</c:v>
                </c:pt>
                <c:pt idx="1">
                  <c:v>596.71</c:v>
                </c:pt>
                <c:pt idx="2">
                  <c:v>240.78</c:v>
                </c:pt>
                <c:pt idx="3">
                  <c:v>309.92</c:v>
                </c:pt>
                <c:pt idx="4">
                  <c:v>225.39</c:v>
                </c:pt>
              </c:numCache>
            </c:numRef>
          </c:val>
          <c:extLst>
            <c:ext xmlns:c16="http://schemas.microsoft.com/office/drawing/2014/chart" uri="{C3380CC4-5D6E-409C-BE32-E72D297353CC}">
              <c16:uniqueId val="{00000000-2BDB-4AFC-BAB0-DC3FC1518EDC}"/>
            </c:ext>
          </c:extLst>
        </c:ser>
        <c:dLbls>
          <c:showLegendKey val="0"/>
          <c:showVal val="0"/>
          <c:showCatName val="0"/>
          <c:showSerName val="0"/>
          <c:showPercent val="0"/>
          <c:showBubbleSize val="0"/>
        </c:dLbls>
        <c:gapWidth val="150"/>
        <c:axId val="432860272"/>
        <c:axId val="32184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extLst>
            <c:ext xmlns:c16="http://schemas.microsoft.com/office/drawing/2014/chart" uri="{C3380CC4-5D6E-409C-BE32-E72D297353CC}">
              <c16:uniqueId val="{00000001-2BDB-4AFC-BAB0-DC3FC1518EDC}"/>
            </c:ext>
          </c:extLst>
        </c:ser>
        <c:dLbls>
          <c:showLegendKey val="0"/>
          <c:showVal val="0"/>
          <c:showCatName val="0"/>
          <c:showSerName val="0"/>
          <c:showPercent val="0"/>
          <c:showBubbleSize val="0"/>
        </c:dLbls>
        <c:marker val="1"/>
        <c:smooth val="0"/>
        <c:axId val="432860272"/>
        <c:axId val="321848040"/>
      </c:lineChart>
      <c:dateAx>
        <c:axId val="432860272"/>
        <c:scaling>
          <c:orientation val="minMax"/>
        </c:scaling>
        <c:delete val="1"/>
        <c:axPos val="b"/>
        <c:numFmt formatCode="ge" sourceLinked="1"/>
        <c:majorTickMark val="none"/>
        <c:minorTickMark val="none"/>
        <c:tickLblPos val="none"/>
        <c:crossAx val="321848040"/>
        <c:crosses val="autoZero"/>
        <c:auto val="1"/>
        <c:lblOffset val="100"/>
        <c:baseTimeUnit val="years"/>
      </c:dateAx>
      <c:valAx>
        <c:axId val="32184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6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28.31</c:v>
                </c:pt>
                <c:pt idx="1">
                  <c:v>26.91</c:v>
                </c:pt>
                <c:pt idx="2">
                  <c:v>25.09</c:v>
                </c:pt>
                <c:pt idx="3">
                  <c:v>37.56</c:v>
                </c:pt>
                <c:pt idx="4">
                  <c:v>40.369999999999997</c:v>
                </c:pt>
              </c:numCache>
            </c:numRef>
          </c:val>
          <c:extLst>
            <c:ext xmlns:c16="http://schemas.microsoft.com/office/drawing/2014/chart" uri="{C3380CC4-5D6E-409C-BE32-E72D297353CC}">
              <c16:uniqueId val="{00000000-EFCA-44A7-B08F-809641108D84}"/>
            </c:ext>
          </c:extLst>
        </c:ser>
        <c:dLbls>
          <c:showLegendKey val="0"/>
          <c:showVal val="0"/>
          <c:showCatName val="0"/>
          <c:showSerName val="0"/>
          <c:showPercent val="0"/>
          <c:showBubbleSize val="0"/>
        </c:dLbls>
        <c:gapWidth val="150"/>
        <c:axId val="432859880"/>
        <c:axId val="32185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extLst>
            <c:ext xmlns:c16="http://schemas.microsoft.com/office/drawing/2014/chart" uri="{C3380CC4-5D6E-409C-BE32-E72D297353CC}">
              <c16:uniqueId val="{00000001-EFCA-44A7-B08F-809641108D84}"/>
            </c:ext>
          </c:extLst>
        </c:ser>
        <c:dLbls>
          <c:showLegendKey val="0"/>
          <c:showVal val="0"/>
          <c:showCatName val="0"/>
          <c:showSerName val="0"/>
          <c:showPercent val="0"/>
          <c:showBubbleSize val="0"/>
        </c:dLbls>
        <c:marker val="1"/>
        <c:smooth val="0"/>
        <c:axId val="432859880"/>
        <c:axId val="321850000"/>
      </c:lineChart>
      <c:dateAx>
        <c:axId val="432859880"/>
        <c:scaling>
          <c:orientation val="minMax"/>
        </c:scaling>
        <c:delete val="1"/>
        <c:axPos val="b"/>
        <c:numFmt formatCode="ge" sourceLinked="1"/>
        <c:majorTickMark val="none"/>
        <c:minorTickMark val="none"/>
        <c:tickLblPos val="none"/>
        <c:crossAx val="321850000"/>
        <c:crosses val="autoZero"/>
        <c:auto val="1"/>
        <c:lblOffset val="100"/>
        <c:baseTimeUnit val="years"/>
      </c:dateAx>
      <c:valAx>
        <c:axId val="32185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5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589.34</c:v>
                </c:pt>
                <c:pt idx="1">
                  <c:v>623.94000000000005</c:v>
                </c:pt>
                <c:pt idx="2">
                  <c:v>673.11</c:v>
                </c:pt>
                <c:pt idx="3">
                  <c:v>451.35</c:v>
                </c:pt>
                <c:pt idx="4">
                  <c:v>422.51</c:v>
                </c:pt>
              </c:numCache>
            </c:numRef>
          </c:val>
          <c:extLst>
            <c:ext xmlns:c16="http://schemas.microsoft.com/office/drawing/2014/chart" uri="{C3380CC4-5D6E-409C-BE32-E72D297353CC}">
              <c16:uniqueId val="{00000000-6DA4-464F-9CB9-ED996547D3EB}"/>
            </c:ext>
          </c:extLst>
        </c:ser>
        <c:dLbls>
          <c:showLegendKey val="0"/>
          <c:showVal val="0"/>
          <c:showCatName val="0"/>
          <c:showSerName val="0"/>
          <c:showPercent val="0"/>
          <c:showBubbleSize val="0"/>
        </c:dLbls>
        <c:gapWidth val="150"/>
        <c:axId val="321847648"/>
        <c:axId val="32184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extLst>
            <c:ext xmlns:c16="http://schemas.microsoft.com/office/drawing/2014/chart" uri="{C3380CC4-5D6E-409C-BE32-E72D297353CC}">
              <c16:uniqueId val="{00000001-6DA4-464F-9CB9-ED996547D3EB}"/>
            </c:ext>
          </c:extLst>
        </c:ser>
        <c:dLbls>
          <c:showLegendKey val="0"/>
          <c:showVal val="0"/>
          <c:showCatName val="0"/>
          <c:showSerName val="0"/>
          <c:showPercent val="0"/>
          <c:showBubbleSize val="0"/>
        </c:dLbls>
        <c:marker val="1"/>
        <c:smooth val="0"/>
        <c:axId val="321847648"/>
        <c:axId val="321848432"/>
      </c:lineChart>
      <c:dateAx>
        <c:axId val="321847648"/>
        <c:scaling>
          <c:orientation val="minMax"/>
        </c:scaling>
        <c:delete val="1"/>
        <c:axPos val="b"/>
        <c:numFmt formatCode="ge" sourceLinked="1"/>
        <c:majorTickMark val="none"/>
        <c:minorTickMark val="none"/>
        <c:tickLblPos val="none"/>
        <c:crossAx val="321848432"/>
        <c:crosses val="autoZero"/>
        <c:auto val="1"/>
        <c:lblOffset val="100"/>
        <c:baseTimeUnit val="years"/>
      </c:dateAx>
      <c:valAx>
        <c:axId val="32184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25"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佐賀県　有田町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120</v>
      </c>
      <c r="AE8" s="50"/>
      <c r="AF8" s="50"/>
      <c r="AG8" s="50"/>
      <c r="AH8" s="50"/>
      <c r="AI8" s="50"/>
      <c r="AJ8" s="50"/>
      <c r="AK8" s="4"/>
      <c r="AL8" s="51">
        <f>データ!S6</f>
        <v>20516</v>
      </c>
      <c r="AM8" s="51"/>
      <c r="AN8" s="51"/>
      <c r="AO8" s="51"/>
      <c r="AP8" s="51"/>
      <c r="AQ8" s="51"/>
      <c r="AR8" s="51"/>
      <c r="AS8" s="51"/>
      <c r="AT8" s="46">
        <f>データ!T6</f>
        <v>65.849999999999994</v>
      </c>
      <c r="AU8" s="46"/>
      <c r="AV8" s="46"/>
      <c r="AW8" s="46"/>
      <c r="AX8" s="46"/>
      <c r="AY8" s="46"/>
      <c r="AZ8" s="46"/>
      <c r="BA8" s="46"/>
      <c r="BB8" s="46">
        <f>データ!U6</f>
        <v>311.56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61.34</v>
      </c>
      <c r="J10" s="46"/>
      <c r="K10" s="46"/>
      <c r="L10" s="46"/>
      <c r="M10" s="46"/>
      <c r="N10" s="46"/>
      <c r="O10" s="46"/>
      <c r="P10" s="46">
        <f>データ!P6</f>
        <v>2.79</v>
      </c>
      <c r="Q10" s="46"/>
      <c r="R10" s="46"/>
      <c r="S10" s="46"/>
      <c r="T10" s="46"/>
      <c r="U10" s="46"/>
      <c r="V10" s="46"/>
      <c r="W10" s="46">
        <f>データ!Q6</f>
        <v>104.07</v>
      </c>
      <c r="X10" s="46"/>
      <c r="Y10" s="46"/>
      <c r="Z10" s="46"/>
      <c r="AA10" s="46"/>
      <c r="AB10" s="46"/>
      <c r="AC10" s="46"/>
      <c r="AD10" s="51">
        <f>データ!R6</f>
        <v>3456</v>
      </c>
      <c r="AE10" s="51"/>
      <c r="AF10" s="51"/>
      <c r="AG10" s="51"/>
      <c r="AH10" s="51"/>
      <c r="AI10" s="51"/>
      <c r="AJ10" s="51"/>
      <c r="AK10" s="2"/>
      <c r="AL10" s="51">
        <f>データ!V6</f>
        <v>570</v>
      </c>
      <c r="AM10" s="51"/>
      <c r="AN10" s="51"/>
      <c r="AO10" s="51"/>
      <c r="AP10" s="51"/>
      <c r="AQ10" s="51"/>
      <c r="AR10" s="51"/>
      <c r="AS10" s="51"/>
      <c r="AT10" s="46">
        <f>データ!W6</f>
        <v>0.28999999999999998</v>
      </c>
      <c r="AU10" s="46"/>
      <c r="AV10" s="46"/>
      <c r="AW10" s="46"/>
      <c r="AX10" s="46"/>
      <c r="AY10" s="46"/>
      <c r="AZ10" s="46"/>
      <c r="BA10" s="46"/>
      <c r="BB10" s="46">
        <f>データ!X6</f>
        <v>1965.52</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414018</v>
      </c>
      <c r="D6" s="34">
        <f t="shared" si="3"/>
        <v>46</v>
      </c>
      <c r="E6" s="34">
        <f t="shared" si="3"/>
        <v>17</v>
      </c>
      <c r="F6" s="34">
        <f t="shared" si="3"/>
        <v>5</v>
      </c>
      <c r="G6" s="34">
        <f t="shared" si="3"/>
        <v>0</v>
      </c>
      <c r="H6" s="34" t="str">
        <f t="shared" si="3"/>
        <v>佐賀県　有田町</v>
      </c>
      <c r="I6" s="34" t="str">
        <f t="shared" si="3"/>
        <v>法適用</v>
      </c>
      <c r="J6" s="34" t="str">
        <f t="shared" si="3"/>
        <v>下水道事業</v>
      </c>
      <c r="K6" s="34" t="str">
        <f t="shared" si="3"/>
        <v>農業集落排水</v>
      </c>
      <c r="L6" s="34" t="str">
        <f t="shared" si="3"/>
        <v>F2</v>
      </c>
      <c r="M6" s="34">
        <f t="shared" si="3"/>
        <v>0</v>
      </c>
      <c r="N6" s="35" t="str">
        <f t="shared" si="3"/>
        <v>-</v>
      </c>
      <c r="O6" s="35">
        <f t="shared" si="3"/>
        <v>61.34</v>
      </c>
      <c r="P6" s="35">
        <f t="shared" si="3"/>
        <v>2.79</v>
      </c>
      <c r="Q6" s="35">
        <f t="shared" si="3"/>
        <v>104.07</v>
      </c>
      <c r="R6" s="35">
        <f t="shared" si="3"/>
        <v>3456</v>
      </c>
      <c r="S6" s="35">
        <f t="shared" si="3"/>
        <v>20516</v>
      </c>
      <c r="T6" s="35">
        <f t="shared" si="3"/>
        <v>65.849999999999994</v>
      </c>
      <c r="U6" s="35">
        <f t="shared" si="3"/>
        <v>311.56</v>
      </c>
      <c r="V6" s="35">
        <f t="shared" si="3"/>
        <v>570</v>
      </c>
      <c r="W6" s="35">
        <f t="shared" si="3"/>
        <v>0.28999999999999998</v>
      </c>
      <c r="X6" s="35">
        <f t="shared" si="3"/>
        <v>1965.52</v>
      </c>
      <c r="Y6" s="36">
        <f>IF(Y7="",NA(),Y7)</f>
        <v>72.06</v>
      </c>
      <c r="Z6" s="36">
        <f t="shared" ref="Z6:AH6" si="4">IF(Z7="",NA(),Z7)</f>
        <v>96.26</v>
      </c>
      <c r="AA6" s="36">
        <f t="shared" si="4"/>
        <v>94.2</v>
      </c>
      <c r="AB6" s="36">
        <f t="shared" si="4"/>
        <v>106.12</v>
      </c>
      <c r="AC6" s="36">
        <f t="shared" si="4"/>
        <v>96.4</v>
      </c>
      <c r="AD6" s="36">
        <f t="shared" si="4"/>
        <v>81.87</v>
      </c>
      <c r="AE6" s="36">
        <f t="shared" si="4"/>
        <v>93.62</v>
      </c>
      <c r="AF6" s="36">
        <f t="shared" si="4"/>
        <v>97.53</v>
      </c>
      <c r="AG6" s="36">
        <f t="shared" si="4"/>
        <v>99.64</v>
      </c>
      <c r="AH6" s="36">
        <f t="shared" si="4"/>
        <v>99.66</v>
      </c>
      <c r="AI6" s="35" t="str">
        <f>IF(AI7="","",IF(AI7="-","【-】","【"&amp;SUBSTITUTE(TEXT(AI7,"#,##0.00"),"-","△")&amp;"】"))</f>
        <v>【99.11】</v>
      </c>
      <c r="AJ6" s="36">
        <f>IF(AJ7="",NA(),AJ7)</f>
        <v>228.9</v>
      </c>
      <c r="AK6" s="36">
        <f t="shared" ref="AK6:AS6" si="5">IF(AK7="",NA(),AK7)</f>
        <v>30.86</v>
      </c>
      <c r="AL6" s="36">
        <f t="shared" si="5"/>
        <v>79.64</v>
      </c>
      <c r="AM6" s="36">
        <f t="shared" si="5"/>
        <v>5.28</v>
      </c>
      <c r="AN6" s="36">
        <f t="shared" si="5"/>
        <v>44.89</v>
      </c>
      <c r="AO6" s="36">
        <f t="shared" si="5"/>
        <v>417.55</v>
      </c>
      <c r="AP6" s="36">
        <f t="shared" si="5"/>
        <v>280.08</v>
      </c>
      <c r="AQ6" s="36">
        <f t="shared" si="5"/>
        <v>223.09</v>
      </c>
      <c r="AR6" s="36">
        <f t="shared" si="5"/>
        <v>214.61</v>
      </c>
      <c r="AS6" s="36">
        <f t="shared" si="5"/>
        <v>225.39</v>
      </c>
      <c r="AT6" s="35" t="str">
        <f>IF(AT7="","",IF(AT7="-","【-】","【"&amp;SUBSTITUTE(TEXT(AT7,"#,##0.00"),"-","△")&amp;"】"))</f>
        <v>【206.58】</v>
      </c>
      <c r="AU6" s="36">
        <f>IF(AU7="",NA(),AU7)</f>
        <v>14794</v>
      </c>
      <c r="AV6" s="36">
        <f t="shared" ref="AV6:BD6" si="6">IF(AV7="",NA(),AV7)</f>
        <v>4687.66</v>
      </c>
      <c r="AW6" s="36">
        <f t="shared" si="6"/>
        <v>54.85</v>
      </c>
      <c r="AX6" s="36">
        <f t="shared" si="6"/>
        <v>69.25</v>
      </c>
      <c r="AY6" s="36">
        <f t="shared" si="6"/>
        <v>53.35</v>
      </c>
      <c r="AZ6" s="36">
        <f t="shared" si="6"/>
        <v>224.58</v>
      </c>
      <c r="BA6" s="36">
        <f t="shared" si="6"/>
        <v>124.2</v>
      </c>
      <c r="BB6" s="36">
        <f t="shared" si="6"/>
        <v>33.03</v>
      </c>
      <c r="BC6" s="36">
        <f t="shared" si="6"/>
        <v>29.45</v>
      </c>
      <c r="BD6" s="36">
        <f t="shared" si="6"/>
        <v>31.84</v>
      </c>
      <c r="BE6" s="35" t="str">
        <f>IF(BE7="","",IF(BE7="-","【-】","【"&amp;SUBSTITUTE(TEXT(BE7,"#,##0.00"),"-","△")&amp;"】"))</f>
        <v>【34.54】</v>
      </c>
      <c r="BF6" s="36">
        <f>IF(BF7="",NA(),BF7)</f>
        <v>2800.59</v>
      </c>
      <c r="BG6" s="36">
        <f t="shared" ref="BG6:BO6" si="7">IF(BG7="",NA(),BG7)</f>
        <v>596.71</v>
      </c>
      <c r="BH6" s="36">
        <f t="shared" si="7"/>
        <v>240.78</v>
      </c>
      <c r="BI6" s="36">
        <f t="shared" si="7"/>
        <v>309.92</v>
      </c>
      <c r="BJ6" s="36">
        <f t="shared" si="7"/>
        <v>225.39</v>
      </c>
      <c r="BK6" s="36">
        <f t="shared" si="7"/>
        <v>1144.05</v>
      </c>
      <c r="BL6" s="36">
        <f t="shared" si="7"/>
        <v>1126.77</v>
      </c>
      <c r="BM6" s="36">
        <f t="shared" si="7"/>
        <v>1044.8</v>
      </c>
      <c r="BN6" s="36">
        <f t="shared" si="7"/>
        <v>1081.8</v>
      </c>
      <c r="BO6" s="36">
        <f t="shared" si="7"/>
        <v>974.93</v>
      </c>
      <c r="BP6" s="35" t="str">
        <f>IF(BP7="","",IF(BP7="-","【-】","【"&amp;SUBSTITUTE(TEXT(BP7,"#,##0.00"),"-","△")&amp;"】"))</f>
        <v>【914.53】</v>
      </c>
      <c r="BQ6" s="36">
        <f>IF(BQ7="",NA(),BQ7)</f>
        <v>28.31</v>
      </c>
      <c r="BR6" s="36">
        <f t="shared" ref="BR6:BZ6" si="8">IF(BR7="",NA(),BR7)</f>
        <v>26.91</v>
      </c>
      <c r="BS6" s="36">
        <f t="shared" si="8"/>
        <v>25.09</v>
      </c>
      <c r="BT6" s="36">
        <f t="shared" si="8"/>
        <v>37.56</v>
      </c>
      <c r="BU6" s="36">
        <f t="shared" si="8"/>
        <v>40.369999999999997</v>
      </c>
      <c r="BV6" s="36">
        <f t="shared" si="8"/>
        <v>42.48</v>
      </c>
      <c r="BW6" s="36">
        <f t="shared" si="8"/>
        <v>50.9</v>
      </c>
      <c r="BX6" s="36">
        <f t="shared" si="8"/>
        <v>50.82</v>
      </c>
      <c r="BY6" s="36">
        <f t="shared" si="8"/>
        <v>52.19</v>
      </c>
      <c r="BZ6" s="36">
        <f t="shared" si="8"/>
        <v>55.32</v>
      </c>
      <c r="CA6" s="35" t="str">
        <f>IF(CA7="","",IF(CA7="-","【-】","【"&amp;SUBSTITUTE(TEXT(CA7,"#,##0.00"),"-","△")&amp;"】"))</f>
        <v>【55.73】</v>
      </c>
      <c r="CB6" s="36">
        <f>IF(CB7="",NA(),CB7)</f>
        <v>589.34</v>
      </c>
      <c r="CC6" s="36">
        <f t="shared" ref="CC6:CK6" si="9">IF(CC7="",NA(),CC7)</f>
        <v>623.94000000000005</v>
      </c>
      <c r="CD6" s="36">
        <f t="shared" si="9"/>
        <v>673.11</v>
      </c>
      <c r="CE6" s="36">
        <f t="shared" si="9"/>
        <v>451.35</v>
      </c>
      <c r="CF6" s="36">
        <f t="shared" si="9"/>
        <v>422.51</v>
      </c>
      <c r="CG6" s="36">
        <f t="shared" si="9"/>
        <v>343.8</v>
      </c>
      <c r="CH6" s="36">
        <f t="shared" si="9"/>
        <v>293.27</v>
      </c>
      <c r="CI6" s="36">
        <f t="shared" si="9"/>
        <v>300.52</v>
      </c>
      <c r="CJ6" s="36">
        <f t="shared" si="9"/>
        <v>296.14</v>
      </c>
      <c r="CK6" s="36">
        <f t="shared" si="9"/>
        <v>283.17</v>
      </c>
      <c r="CL6" s="35" t="str">
        <f>IF(CL7="","",IF(CL7="-","【-】","【"&amp;SUBSTITUTE(TEXT(CL7,"#,##0.00"),"-","△")&amp;"】"))</f>
        <v>【276.78】</v>
      </c>
      <c r="CM6" s="36">
        <f>IF(CM7="",NA(),CM7)</f>
        <v>39.130000000000003</v>
      </c>
      <c r="CN6" s="36">
        <f t="shared" ref="CN6:CV6" si="10">IF(CN7="",NA(),CN7)</f>
        <v>38.700000000000003</v>
      </c>
      <c r="CO6" s="36">
        <f t="shared" si="10"/>
        <v>36.520000000000003</v>
      </c>
      <c r="CP6" s="36">
        <f t="shared" si="10"/>
        <v>40.869999999999997</v>
      </c>
      <c r="CQ6" s="36">
        <f t="shared" si="10"/>
        <v>38.700000000000003</v>
      </c>
      <c r="CR6" s="36">
        <f t="shared" si="10"/>
        <v>46.06</v>
      </c>
      <c r="CS6" s="36">
        <f t="shared" si="10"/>
        <v>53.78</v>
      </c>
      <c r="CT6" s="36">
        <f t="shared" si="10"/>
        <v>53.24</v>
      </c>
      <c r="CU6" s="36">
        <f t="shared" si="10"/>
        <v>52.31</v>
      </c>
      <c r="CV6" s="36">
        <f t="shared" si="10"/>
        <v>60.65</v>
      </c>
      <c r="CW6" s="35" t="str">
        <f>IF(CW7="","",IF(CW7="-","【-】","【"&amp;SUBSTITUTE(TEXT(CW7,"#,##0.00"),"-","△")&amp;"】"))</f>
        <v>【59.15】</v>
      </c>
      <c r="CX6" s="36">
        <f>IF(CX7="",NA(),CX7)</f>
        <v>74.8</v>
      </c>
      <c r="CY6" s="36">
        <f t="shared" ref="CY6:DG6" si="11">IF(CY7="",NA(),CY7)</f>
        <v>77.42</v>
      </c>
      <c r="CZ6" s="36">
        <f t="shared" si="11"/>
        <v>80.930000000000007</v>
      </c>
      <c r="DA6" s="36">
        <f t="shared" si="11"/>
        <v>83.28</v>
      </c>
      <c r="DB6" s="36">
        <f t="shared" si="11"/>
        <v>82.28</v>
      </c>
      <c r="DC6" s="36">
        <f t="shared" si="11"/>
        <v>72.989999999999995</v>
      </c>
      <c r="DD6" s="36">
        <f t="shared" si="11"/>
        <v>84.06</v>
      </c>
      <c r="DE6" s="36">
        <f t="shared" si="11"/>
        <v>84.07</v>
      </c>
      <c r="DF6" s="36">
        <f t="shared" si="11"/>
        <v>84.32</v>
      </c>
      <c r="DG6" s="36">
        <f t="shared" si="11"/>
        <v>84.58</v>
      </c>
      <c r="DH6" s="35" t="str">
        <f>IF(DH7="","",IF(DH7="-","【-】","【"&amp;SUBSTITUTE(TEXT(DH7,"#,##0.00"),"-","△")&amp;"】"))</f>
        <v>【85.01】</v>
      </c>
      <c r="DI6" s="36">
        <f>IF(DI7="",NA(),DI7)</f>
        <v>7.15</v>
      </c>
      <c r="DJ6" s="36">
        <f t="shared" ref="DJ6:DR6" si="12">IF(DJ7="",NA(),DJ7)</f>
        <v>8.8800000000000008</v>
      </c>
      <c r="DK6" s="36">
        <f t="shared" si="12"/>
        <v>23</v>
      </c>
      <c r="DL6" s="36">
        <f t="shared" si="12"/>
        <v>25.88</v>
      </c>
      <c r="DM6" s="36">
        <f t="shared" si="12"/>
        <v>29.29</v>
      </c>
      <c r="DN6" s="36">
        <f t="shared" si="12"/>
        <v>10.37</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5">
        <f t="shared" si="13"/>
        <v>0</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0.06</v>
      </c>
      <c r="EK6" s="36">
        <f t="shared" si="14"/>
        <v>0.03</v>
      </c>
      <c r="EL6" s="36">
        <f t="shared" si="14"/>
        <v>0.02</v>
      </c>
      <c r="EM6" s="36">
        <f t="shared" si="14"/>
        <v>0.01</v>
      </c>
      <c r="EN6" s="36">
        <f t="shared" si="14"/>
        <v>2.0499999999999998</v>
      </c>
      <c r="EO6" s="35" t="str">
        <f>IF(EO7="","",IF(EO7="-","【-】","【"&amp;SUBSTITUTE(TEXT(EO7,"#,##0.00"),"-","△")&amp;"】"))</f>
        <v>【1.58】</v>
      </c>
    </row>
    <row r="7" spans="1:148" s="37" customFormat="1" x14ac:dyDescent="0.15">
      <c r="A7" s="29"/>
      <c r="B7" s="38">
        <v>2016</v>
      </c>
      <c r="C7" s="38">
        <v>414018</v>
      </c>
      <c r="D7" s="38">
        <v>46</v>
      </c>
      <c r="E7" s="38">
        <v>17</v>
      </c>
      <c r="F7" s="38">
        <v>5</v>
      </c>
      <c r="G7" s="38">
        <v>0</v>
      </c>
      <c r="H7" s="38" t="s">
        <v>108</v>
      </c>
      <c r="I7" s="38" t="s">
        <v>109</v>
      </c>
      <c r="J7" s="38" t="s">
        <v>110</v>
      </c>
      <c r="K7" s="38" t="s">
        <v>111</v>
      </c>
      <c r="L7" s="38" t="s">
        <v>112</v>
      </c>
      <c r="M7" s="38"/>
      <c r="N7" s="39" t="s">
        <v>113</v>
      </c>
      <c r="O7" s="39">
        <v>61.34</v>
      </c>
      <c r="P7" s="39">
        <v>2.79</v>
      </c>
      <c r="Q7" s="39">
        <v>104.07</v>
      </c>
      <c r="R7" s="39">
        <v>3456</v>
      </c>
      <c r="S7" s="39">
        <v>20516</v>
      </c>
      <c r="T7" s="39">
        <v>65.849999999999994</v>
      </c>
      <c r="U7" s="39">
        <v>311.56</v>
      </c>
      <c r="V7" s="39">
        <v>570</v>
      </c>
      <c r="W7" s="39">
        <v>0.28999999999999998</v>
      </c>
      <c r="X7" s="39">
        <v>1965.52</v>
      </c>
      <c r="Y7" s="39">
        <v>72.06</v>
      </c>
      <c r="Z7" s="39">
        <v>96.26</v>
      </c>
      <c r="AA7" s="39">
        <v>94.2</v>
      </c>
      <c r="AB7" s="39">
        <v>106.12</v>
      </c>
      <c r="AC7" s="39">
        <v>96.4</v>
      </c>
      <c r="AD7" s="39">
        <v>81.87</v>
      </c>
      <c r="AE7" s="39">
        <v>93.62</v>
      </c>
      <c r="AF7" s="39">
        <v>97.53</v>
      </c>
      <c r="AG7" s="39">
        <v>99.64</v>
      </c>
      <c r="AH7" s="39">
        <v>99.66</v>
      </c>
      <c r="AI7" s="39">
        <v>99.11</v>
      </c>
      <c r="AJ7" s="39">
        <v>228.9</v>
      </c>
      <c r="AK7" s="39">
        <v>30.86</v>
      </c>
      <c r="AL7" s="39">
        <v>79.64</v>
      </c>
      <c r="AM7" s="39">
        <v>5.28</v>
      </c>
      <c r="AN7" s="39">
        <v>44.89</v>
      </c>
      <c r="AO7" s="39">
        <v>417.55</v>
      </c>
      <c r="AP7" s="39">
        <v>280.08</v>
      </c>
      <c r="AQ7" s="39">
        <v>223.09</v>
      </c>
      <c r="AR7" s="39">
        <v>214.61</v>
      </c>
      <c r="AS7" s="39">
        <v>225.39</v>
      </c>
      <c r="AT7" s="39">
        <v>206.58</v>
      </c>
      <c r="AU7" s="39">
        <v>14794</v>
      </c>
      <c r="AV7" s="39">
        <v>4687.66</v>
      </c>
      <c r="AW7" s="39">
        <v>54.85</v>
      </c>
      <c r="AX7" s="39">
        <v>69.25</v>
      </c>
      <c r="AY7" s="39">
        <v>53.35</v>
      </c>
      <c r="AZ7" s="39">
        <v>224.58</v>
      </c>
      <c r="BA7" s="39">
        <v>124.2</v>
      </c>
      <c r="BB7" s="39">
        <v>33.03</v>
      </c>
      <c r="BC7" s="39">
        <v>29.45</v>
      </c>
      <c r="BD7" s="39">
        <v>31.84</v>
      </c>
      <c r="BE7" s="39">
        <v>34.54</v>
      </c>
      <c r="BF7" s="39">
        <v>2800.59</v>
      </c>
      <c r="BG7" s="39">
        <v>596.71</v>
      </c>
      <c r="BH7" s="39">
        <v>240.78</v>
      </c>
      <c r="BI7" s="39">
        <v>309.92</v>
      </c>
      <c r="BJ7" s="39">
        <v>225.39</v>
      </c>
      <c r="BK7" s="39">
        <v>1144.05</v>
      </c>
      <c r="BL7" s="39">
        <v>1126.77</v>
      </c>
      <c r="BM7" s="39">
        <v>1044.8</v>
      </c>
      <c r="BN7" s="39">
        <v>1081.8</v>
      </c>
      <c r="BO7" s="39">
        <v>974.93</v>
      </c>
      <c r="BP7" s="39">
        <v>914.53</v>
      </c>
      <c r="BQ7" s="39">
        <v>28.31</v>
      </c>
      <c r="BR7" s="39">
        <v>26.91</v>
      </c>
      <c r="BS7" s="39">
        <v>25.09</v>
      </c>
      <c r="BT7" s="39">
        <v>37.56</v>
      </c>
      <c r="BU7" s="39">
        <v>40.369999999999997</v>
      </c>
      <c r="BV7" s="39">
        <v>42.48</v>
      </c>
      <c r="BW7" s="39">
        <v>50.9</v>
      </c>
      <c r="BX7" s="39">
        <v>50.82</v>
      </c>
      <c r="BY7" s="39">
        <v>52.19</v>
      </c>
      <c r="BZ7" s="39">
        <v>55.32</v>
      </c>
      <c r="CA7" s="39">
        <v>55.73</v>
      </c>
      <c r="CB7" s="39">
        <v>589.34</v>
      </c>
      <c r="CC7" s="39">
        <v>623.94000000000005</v>
      </c>
      <c r="CD7" s="39">
        <v>673.11</v>
      </c>
      <c r="CE7" s="39">
        <v>451.35</v>
      </c>
      <c r="CF7" s="39">
        <v>422.51</v>
      </c>
      <c r="CG7" s="39">
        <v>343.8</v>
      </c>
      <c r="CH7" s="39">
        <v>293.27</v>
      </c>
      <c r="CI7" s="39">
        <v>300.52</v>
      </c>
      <c r="CJ7" s="39">
        <v>296.14</v>
      </c>
      <c r="CK7" s="39">
        <v>283.17</v>
      </c>
      <c r="CL7" s="39">
        <v>276.77999999999997</v>
      </c>
      <c r="CM7" s="39">
        <v>39.130000000000003</v>
      </c>
      <c r="CN7" s="39">
        <v>38.700000000000003</v>
      </c>
      <c r="CO7" s="39">
        <v>36.520000000000003</v>
      </c>
      <c r="CP7" s="39">
        <v>40.869999999999997</v>
      </c>
      <c r="CQ7" s="39">
        <v>38.700000000000003</v>
      </c>
      <c r="CR7" s="39">
        <v>46.06</v>
      </c>
      <c r="CS7" s="39">
        <v>53.78</v>
      </c>
      <c r="CT7" s="39">
        <v>53.24</v>
      </c>
      <c r="CU7" s="39">
        <v>52.31</v>
      </c>
      <c r="CV7" s="39">
        <v>60.65</v>
      </c>
      <c r="CW7" s="39">
        <v>59.15</v>
      </c>
      <c r="CX7" s="39">
        <v>74.8</v>
      </c>
      <c r="CY7" s="39">
        <v>77.42</v>
      </c>
      <c r="CZ7" s="39">
        <v>80.930000000000007</v>
      </c>
      <c r="DA7" s="39">
        <v>83.28</v>
      </c>
      <c r="DB7" s="39">
        <v>82.28</v>
      </c>
      <c r="DC7" s="39">
        <v>72.989999999999995</v>
      </c>
      <c r="DD7" s="39">
        <v>84.06</v>
      </c>
      <c r="DE7" s="39">
        <v>84.07</v>
      </c>
      <c r="DF7" s="39">
        <v>84.32</v>
      </c>
      <c r="DG7" s="39">
        <v>84.58</v>
      </c>
      <c r="DH7" s="39">
        <v>85.01</v>
      </c>
      <c r="DI7" s="39">
        <v>7.15</v>
      </c>
      <c r="DJ7" s="39">
        <v>8.8800000000000008</v>
      </c>
      <c r="DK7" s="39">
        <v>23</v>
      </c>
      <c r="DL7" s="39">
        <v>25.88</v>
      </c>
      <c r="DM7" s="39">
        <v>29.29</v>
      </c>
      <c r="DN7" s="39">
        <v>10.37</v>
      </c>
      <c r="DO7" s="39">
        <v>10.11</v>
      </c>
      <c r="DP7" s="39">
        <v>20.68</v>
      </c>
      <c r="DQ7" s="39">
        <v>22.41</v>
      </c>
      <c r="DR7" s="39">
        <v>22.9</v>
      </c>
      <c r="DS7" s="39">
        <v>22.37</v>
      </c>
      <c r="DT7" s="39">
        <v>0</v>
      </c>
      <c r="DU7" s="39">
        <v>0</v>
      </c>
      <c r="DV7" s="39">
        <v>0</v>
      </c>
      <c r="DW7" s="39">
        <v>0</v>
      </c>
      <c r="DX7" s="39">
        <v>0</v>
      </c>
      <c r="DY7" s="39">
        <v>0</v>
      </c>
      <c r="DZ7" s="39">
        <v>0.08</v>
      </c>
      <c r="EA7" s="39">
        <v>0.08</v>
      </c>
      <c r="EB7" s="39">
        <v>0</v>
      </c>
      <c r="EC7" s="39">
        <v>0</v>
      </c>
      <c r="ED7" s="39">
        <v>0</v>
      </c>
      <c r="EE7" s="39">
        <v>0</v>
      </c>
      <c r="EF7" s="39">
        <v>0</v>
      </c>
      <c r="EG7" s="39">
        <v>0</v>
      </c>
      <c r="EH7" s="39">
        <v>0</v>
      </c>
      <c r="EI7" s="39">
        <v>0</v>
      </c>
      <c r="EJ7" s="39">
        <v>0.06</v>
      </c>
      <c r="EK7" s="39">
        <v>0.03</v>
      </c>
      <c r="EL7" s="39">
        <v>0.02</v>
      </c>
      <c r="EM7" s="39">
        <v>0.01</v>
      </c>
      <c r="EN7" s="39">
        <v>2.0499999999999998</v>
      </c>
      <c r="EO7" s="39">
        <v>1.58</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田久保　克明（市町支援課）</cp:lastModifiedBy>
  <cp:lastPrinted>2018-02-20T04:34:56Z</cp:lastPrinted>
  <dcterms:created xsi:type="dcterms:W3CDTF">2017-12-25T01:59:10Z</dcterms:created>
  <dcterms:modified xsi:type="dcterms:W3CDTF">2018-02-21T00:18:36Z</dcterms:modified>
  <cp:category/>
</cp:coreProperties>
</file>