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08上下水道課\03【浄化槽整備推進】\【①調査回答】\H29\【02月05日締】【経営比較分析表】2016_414018_46_1718\"/>
    </mc:Choice>
  </mc:AlternateContent>
  <workbookProtection workbookPassword="B319" lockStructure="1"/>
  <bookViews>
    <workbookView xWindow="240" yWindow="60" windowWidth="14940" windowHeight="7875"/>
  </bookViews>
  <sheets>
    <sheet name="法適用_下水道事業" sheetId="4" r:id="rId1"/>
    <sheet name="データ" sheetId="5" state="hidden" r:id="rId2"/>
  </sheets>
  <calcPr calcId="152511"/>
</workbook>
</file>

<file path=xl/calcChain.xml><?xml version="1.0" encoding="utf-8"?>
<calcChain xmlns="http://schemas.openxmlformats.org/spreadsheetml/2006/main">
  <c r="EO6" i="5" l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L86" i="4" s="1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H86" i="4" s="1"/>
  <c r="BO6" i="5"/>
  <c r="BN6" i="5"/>
  <c r="BM6" i="5"/>
  <c r="BL6" i="5"/>
  <c r="BK6" i="5"/>
  <c r="BJ6" i="5"/>
  <c r="BI6" i="5"/>
  <c r="BH6" i="5"/>
  <c r="BG6" i="5"/>
  <c r="BF6" i="5"/>
  <c r="BE6" i="5"/>
  <c r="G86" i="4" s="1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AT8" i="4" s="1"/>
  <c r="S6" i="5"/>
  <c r="R6" i="5"/>
  <c r="Q6" i="5"/>
  <c r="W10" i="4" s="1"/>
  <c r="P6" i="5"/>
  <c r="O6" i="5"/>
  <c r="N6" i="5"/>
  <c r="M6" i="5"/>
  <c r="L6" i="5"/>
  <c r="W8" i="4" s="1"/>
  <c r="K6" i="5"/>
  <c r="P8" i="4" s="1"/>
  <c r="J6" i="5"/>
  <c r="I6" i="5"/>
  <c r="H6" i="5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N86" i="4"/>
  <c r="M86" i="4"/>
  <c r="K86" i="4"/>
  <c r="J86" i="4"/>
  <c r="I86" i="4"/>
  <c r="F86" i="4"/>
  <c r="E86" i="4"/>
  <c r="AT10" i="4"/>
  <c r="AL10" i="4"/>
  <c r="AD10" i="4"/>
  <c r="P10" i="4"/>
  <c r="I10" i="4"/>
  <c r="B10" i="4"/>
  <c r="AL8" i="4"/>
  <c r="I8" i="4"/>
  <c r="B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<sst xmlns="http://schemas.openxmlformats.org/spreadsheetml/2006/main" count="257" uniqueCount="123">
  <si>
    <t>経営比較分析表（平成28年度決算）</t>
    <phoneticPr fontId="7"/>
  </si>
  <si>
    <t>業務名</t>
    <rPh sb="2" eb="3">
      <t>メイ</t>
    </rPh>
    <phoneticPr fontId="7"/>
  </si>
  <si>
    <t>業種名</t>
    <rPh sb="2" eb="3">
      <t>メイ</t>
    </rPh>
    <phoneticPr fontId="7"/>
  </si>
  <si>
    <t>事業名</t>
    <phoneticPr fontId="7"/>
  </si>
  <si>
    <t>類似団体区分</t>
    <rPh sb="4" eb="6">
      <t>クブン</t>
    </rPh>
    <phoneticPr fontId="7"/>
  </si>
  <si>
    <t>管理者の情報</t>
    <rPh sb="0" eb="3">
      <t>カンリシャ</t>
    </rPh>
    <rPh sb="4" eb="6">
      <t>ジョウホウ</t>
    </rPh>
    <phoneticPr fontId="7"/>
  </si>
  <si>
    <t>人口（人）</t>
    <rPh sb="0" eb="2">
      <t>ジンコウ</t>
    </rPh>
    <rPh sb="3" eb="4">
      <t>ヒト</t>
    </rPh>
    <phoneticPr fontId="7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</si>
  <si>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</si>
  <si>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</si>
  <si>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t>グラフ凡例</t>
    <rPh sb="3" eb="5">
      <t>ハンレイ</t>
    </rPh>
    <phoneticPr fontId="7"/>
  </si>
  <si>
    <t>■</t>
    <phoneticPr fontId="7"/>
  </si>
  <si>
    <t>当該団体値（当該値）</t>
    <rPh sb="2" eb="4">
      <t>ダンタイ</t>
    </rPh>
    <phoneticPr fontId="7"/>
  </si>
  <si>
    <t>資金不足比率(％)</t>
    <phoneticPr fontId="7"/>
  </si>
  <si>
    <t>自己資本構成比率(％)</t>
    <phoneticPr fontId="7"/>
  </si>
  <si>
    <t>普及率(％)</t>
    <phoneticPr fontId="7"/>
  </si>
  <si>
    <t>有収率(％)</t>
    <rPh sb="0" eb="1">
      <t>ユウ</t>
    </rPh>
    <rPh sb="1" eb="3">
      <t>シュウリツ</t>
    </rPh>
    <phoneticPr fontId="7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</si>
  <si>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7"/>
  </si>
  <si>
    <t>処理区域内人口(人)</t>
    <rPh sb="0" eb="2">
      <t>ショリ</t>
    </rPh>
    <rPh sb="2" eb="5">
      <t>クイキナイ</t>
    </rPh>
    <phoneticPr fontId="7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</si>
  <si>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7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</si>
  <si>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7"/>
  </si>
  <si>
    <t>－</t>
    <phoneticPr fontId="7"/>
  </si>
  <si>
    <t>類似団体平均値（平均値）</t>
    <phoneticPr fontId="7"/>
  </si>
  <si>
    <t>【】</t>
    <phoneticPr fontId="7"/>
  </si>
  <si>
    <t>平成28年度全国平均</t>
    <phoneticPr fontId="7"/>
  </si>
  <si>
    <t>分析欄</t>
    <rPh sb="0" eb="2">
      <t>ブンセキ</t>
    </rPh>
    <rPh sb="2" eb="3">
      <t>ラン</t>
    </rPh>
    <phoneticPr fontId="7"/>
  </si>
  <si>
    <t>1. 経営の健全性・効率性</t>
    <phoneticPr fontId="7"/>
  </si>
  <si>
    <t>1. 経営の健全性・効率性について</t>
    <phoneticPr fontId="7"/>
  </si>
  <si>
    <t>「経常損益」</t>
    <phoneticPr fontId="7"/>
  </si>
  <si>
    <t>「累積欠損」</t>
    <rPh sb="1" eb="3">
      <t>ルイセキ</t>
    </rPh>
    <rPh sb="3" eb="5">
      <t>ケッソン</t>
    </rPh>
    <phoneticPr fontId="7"/>
  </si>
  <si>
    <t>「支払能力」</t>
    <phoneticPr fontId="7"/>
  </si>
  <si>
    <t>「債務残高」</t>
    <rPh sb="1" eb="3">
      <t>サイム</t>
    </rPh>
    <rPh sb="3" eb="5">
      <t>ザンダカ</t>
    </rPh>
    <phoneticPr fontId="7"/>
  </si>
  <si>
    <t>2. 老朽化の状況について</t>
    <phoneticPr fontId="7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</si>
  <si>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7"/>
  </si>
  <si>
    <t>「費用の効率性」</t>
    <rPh sb="1" eb="3">
      <t>ヒヨウ</t>
    </rPh>
    <rPh sb="4" eb="6">
      <t>コウリツ</t>
    </rPh>
    <rPh sb="6" eb="7">
      <t>セイ</t>
    </rPh>
    <phoneticPr fontId="7"/>
  </si>
  <si>
    <t>「施設の効率性」</t>
    <rPh sb="1" eb="3">
      <t>シセツ</t>
    </rPh>
    <rPh sb="4" eb="6">
      <t>コウリツ</t>
    </rPh>
    <rPh sb="6" eb="7">
      <t>セイ</t>
    </rPh>
    <phoneticPr fontId="7"/>
  </si>
  <si>
    <t>「使用料対象の捕捉」</t>
    <rPh sb="1" eb="4">
      <t>シヨウリョウ</t>
    </rPh>
    <rPh sb="4" eb="6">
      <t>タイショウ</t>
    </rPh>
    <rPh sb="7" eb="9">
      <t>ホソク</t>
    </rPh>
    <phoneticPr fontId="7"/>
  </si>
  <si>
    <t>2. 老朽化の状況</t>
    <phoneticPr fontId="7"/>
  </si>
  <si>
    <t>全体総括</t>
    <rPh sb="0" eb="2">
      <t>ゼンタイ</t>
    </rPh>
    <rPh sb="2" eb="4">
      <t>ソウカツ</t>
    </rPh>
    <phoneticPr fontId="7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</si>
  <si>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7"/>
  </si>
  <si>
    <t>「管渠の経年化の状況」</t>
    <rPh sb="4" eb="7">
      <t>ケイネンカ</t>
    </rPh>
    <rPh sb="8" eb="10">
      <t>ジョウキョウ</t>
    </rPh>
    <phoneticPr fontId="7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</si>
  <si>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7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</si>
  <si>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7"/>
  </si>
  <si>
    <t>※　平成24年度から平成25年度における各指標の類似団体平均値は、当時の事業数を基に算出していますが、企業債残高対事業規模比率、管渠老朽化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83" eb="85">
      <t>ヘイセイ</t>
    </rPh>
    <rPh sb="87" eb="89">
      <t>ネンド</t>
    </rPh>
    <rPh sb="90" eb="92">
      <t>ジギョウ</t>
    </rPh>
    <rPh sb="92" eb="93">
      <t>スウ</t>
    </rPh>
    <rPh sb="94" eb="95">
      <t>モト</t>
    </rPh>
    <rPh sb="96" eb="98">
      <t>ルイジ</t>
    </rPh>
    <rPh sb="98" eb="100">
      <t>ダンタイ</t>
    </rPh>
    <rPh sb="100" eb="102">
      <t>ヘイキン</t>
    </rPh>
    <rPh sb="102" eb="103">
      <t>アタイ</t>
    </rPh>
    <rPh sb="104" eb="106">
      <t>サンシュツ</t>
    </rPh>
    <phoneticPr fontId="3"/>
  </si>
  <si>
    <t>全国平均</t>
    <rPh sb="0" eb="2">
      <t>ゼンコク</t>
    </rPh>
    <rPh sb="2" eb="4">
      <t>ヘイキン</t>
    </rPh>
    <phoneticPr fontId="7"/>
  </si>
  <si>
    <t>1①</t>
  </si>
  <si>
    <t>1②</t>
  </si>
  <si>
    <t>1③</t>
  </si>
  <si>
    <t>1④</t>
  </si>
  <si>
    <t>1⑤</t>
  </si>
  <si>
    <t>1⑥</t>
  </si>
  <si>
    <t>1⑦</t>
    <phoneticPr fontId="7"/>
  </si>
  <si>
    <t>1⑧</t>
    <phoneticPr fontId="7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</si>
  <si>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</si>
  <si>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</si>
  <si>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</si>
  <si>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7"/>
  </si>
  <si>
    <t>項番</t>
    <rPh sb="0" eb="2">
      <t>コウバン</t>
    </rPh>
    <phoneticPr fontId="7"/>
  </si>
  <si>
    <t>大項目</t>
    <rPh sb="0" eb="3">
      <t>ダイコウモク</t>
    </rPh>
    <phoneticPr fontId="7"/>
  </si>
  <si>
    <t>年度</t>
    <rPh sb="0" eb="2">
      <t>ネンド</t>
    </rPh>
    <phoneticPr fontId="7"/>
  </si>
  <si>
    <t>団体CD</t>
    <rPh sb="0" eb="2">
      <t>ダンタイ</t>
    </rPh>
    <phoneticPr fontId="7"/>
  </si>
  <si>
    <t>業務CD</t>
    <rPh sb="0" eb="2">
      <t>ギョウム</t>
    </rPh>
    <phoneticPr fontId="7"/>
  </si>
  <si>
    <t>業種CD</t>
    <rPh sb="0" eb="2">
      <t>ギョウシュ</t>
    </rPh>
    <phoneticPr fontId="7"/>
  </si>
  <si>
    <t>事業CD</t>
    <rPh sb="0" eb="2">
      <t>ジギョウ</t>
    </rPh>
    <phoneticPr fontId="7"/>
  </si>
  <si>
    <t>施設CD</t>
    <rPh sb="0" eb="2">
      <t>シセツ</t>
    </rPh>
    <phoneticPr fontId="7"/>
  </si>
  <si>
    <t>基本情報</t>
    <rPh sb="0" eb="2">
      <t>キホン</t>
    </rPh>
    <rPh sb="2" eb="4">
      <t>ジョウホウ</t>
    </rPh>
    <phoneticPr fontId="7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</si>
  <si>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7"/>
  </si>
  <si>
    <t>2. 老朽化の状況</t>
    <phoneticPr fontId="7"/>
  </si>
  <si>
    <t>中項目</t>
    <rPh sb="0" eb="1">
      <t>チュウ</t>
    </rPh>
    <rPh sb="1" eb="3">
      <t>コウモク</t>
    </rPh>
    <phoneticPr fontId="7"/>
  </si>
  <si>
    <t>①経常収支比率(％)</t>
    <phoneticPr fontId="7"/>
  </si>
  <si>
    <t>②累積欠損金比率(％)</t>
    <phoneticPr fontId="7"/>
  </si>
  <si>
    <t>③流動比率(％)</t>
    <rPh sb="1" eb="3">
      <t>リュウドウ</t>
    </rPh>
    <rPh sb="3" eb="5">
      <t>ヒリツ</t>
    </rPh>
    <phoneticPr fontId="7"/>
  </si>
  <si>
    <t>④企業債残高対事業規模比率(％)</t>
    <phoneticPr fontId="7"/>
  </si>
  <si>
    <t>⑤経費回収率(％)</t>
    <phoneticPr fontId="7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</si>
  <si>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7"/>
  </si>
  <si>
    <t>⑦施設利用率(％)</t>
    <rPh sb="1" eb="3">
      <t>シセツ</t>
    </rPh>
    <rPh sb="3" eb="6">
      <t>リヨウリツ</t>
    </rPh>
    <phoneticPr fontId="7"/>
  </si>
  <si>
    <t>⑧水洗化率(％)</t>
    <phoneticPr fontId="7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</si>
  <si>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7"/>
  </si>
  <si>
    <t>②管渠老朽化率(％)</t>
    <phoneticPr fontId="7"/>
  </si>
  <si>
    <t>③管渠改善率(％)</t>
    <phoneticPr fontId="7"/>
  </si>
  <si>
    <t>小項目</t>
    <rPh sb="0" eb="3">
      <t>ショウコウモク</t>
    </rPh>
    <phoneticPr fontId="7"/>
  </si>
  <si>
    <t>都道府県名</t>
    <rPh sb="0" eb="4">
      <t>トドウフケン</t>
    </rPh>
    <rPh sb="4" eb="5">
      <t>メイ</t>
    </rPh>
    <phoneticPr fontId="7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</si>
  <si>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7"/>
  </si>
  <si>
    <t>業種名称</t>
    <rPh sb="0" eb="2">
      <t>ギョウシュ</t>
    </rPh>
    <rPh sb="2" eb="4">
      <t>メイショウ</t>
    </rPh>
    <phoneticPr fontId="7"/>
  </si>
  <si>
    <t>事業名称</t>
    <rPh sb="0" eb="2">
      <t>ジギョウ</t>
    </rPh>
    <rPh sb="2" eb="4">
      <t>メイショウ</t>
    </rPh>
    <phoneticPr fontId="7"/>
  </si>
  <si>
    <t>類似団体</t>
    <rPh sb="0" eb="2">
      <t>ルイジ</t>
    </rPh>
    <rPh sb="2" eb="4">
      <t>ダンタイ</t>
    </rPh>
    <phoneticPr fontId="7"/>
  </si>
  <si>
    <t>資金不足比率</t>
    <rPh sb="0" eb="2">
      <t>シキン</t>
    </rPh>
    <rPh sb="2" eb="4">
      <t>フソク</t>
    </rPh>
    <rPh sb="4" eb="6">
      <t>ヒリツ</t>
    </rPh>
    <phoneticPr fontId="7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</si>
  <si>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7"/>
  </si>
  <si>
    <t>普及率</t>
    <rPh sb="0" eb="2">
      <t>フキュウ</t>
    </rPh>
    <rPh sb="2" eb="3">
      <t>リツ</t>
    </rPh>
    <phoneticPr fontId="7"/>
  </si>
  <si>
    <t>有収率</t>
    <rPh sb="0" eb="1">
      <t>ユウ</t>
    </rPh>
    <rPh sb="1" eb="3">
      <t>シュウリツ</t>
    </rPh>
    <phoneticPr fontId="7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</si>
  <si>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7"/>
  </si>
  <si>
    <t>人口</t>
    <rPh sb="0" eb="2">
      <t>ジンコウ</t>
    </rPh>
    <phoneticPr fontId="7"/>
  </si>
  <si>
    <t>面積</t>
    <rPh sb="0" eb="2">
      <t>メンセキ</t>
    </rPh>
    <phoneticPr fontId="7"/>
  </si>
  <si>
    <t>人口密度</t>
    <rPh sb="0" eb="2">
      <t>ジンコウ</t>
    </rPh>
    <rPh sb="2" eb="4">
      <t>ミツド</t>
    </rPh>
    <phoneticPr fontId="7"/>
  </si>
  <si>
    <t>処理区域内人口</t>
  </si>
  <si>
    <t>処理区域面積</t>
  </si>
  <si>
    <t>処理区域内人口密度</t>
  </si>
  <si>
    <t>比率(N-4)</t>
    <rPh sb="0" eb="2">
      <t>ヒリツ</t>
    </rPh>
    <phoneticPr fontId="7"/>
  </si>
  <si>
    <t>比率(N-3)</t>
    <rPh sb="0" eb="2">
      <t>ヒリツ</t>
    </rPh>
    <phoneticPr fontId="7"/>
  </si>
  <si>
    <t>比率(N-2)</t>
    <rPh sb="0" eb="2">
      <t>ヒリツ</t>
    </rPh>
    <phoneticPr fontId="7"/>
  </si>
  <si>
    <t>比率(N-1)</t>
    <rPh sb="0" eb="2">
      <t>ヒリツ</t>
    </rPh>
    <phoneticPr fontId="7"/>
  </si>
  <si>
    <t>比率(N)</t>
    <rPh sb="0" eb="2">
      <t>ヒリツ</t>
    </rPh>
    <phoneticPr fontId="7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</si>
  <si>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</si>
  <si>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</si>
  <si>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</si>
  <si>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</si>
  <si>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</si>
  <si>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</si>
  <si>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7"/>
  </si>
  <si>
    <t>佐賀県　有田町</t>
  </si>
  <si>
    <t>法適用</t>
  </si>
  <si>
    <t>下水道事業</t>
  </si>
  <si>
    <t>特定地域生活排水処理</t>
  </si>
  <si>
    <t>K3</t>
  </si>
  <si>
    <t>-</t>
  </si>
  <si>
    <t>Ｎ－４年度</t>
    <rPh sb="3" eb="5">
      <t>ネンド</t>
    </rPh>
    <phoneticPr fontId="7"/>
  </si>
  <si>
    <t>Ｎ－３年度</t>
    <rPh sb="3" eb="5">
      <t>ネンド</t>
    </rPh>
    <phoneticPr fontId="7"/>
  </si>
  <si>
    <t>Ｎ－２年度</t>
    <rPh sb="3" eb="5">
      <t>ネンド</t>
    </rPh>
    <phoneticPr fontId="7"/>
  </si>
  <si>
    <t>Ｎ－１年度</t>
    <rPh sb="3" eb="5">
      <t>ネンド</t>
    </rPh>
    <phoneticPr fontId="7"/>
  </si>
  <si>
    <t>Ｎ年度</t>
    <rPh sb="1" eb="3">
      <t>ネンド</t>
    </rPh>
    <phoneticPr fontId="7"/>
  </si>
  <si>
    <t xml:space="preserve"> 経常収支比率および流動比率が100％を超えており、累積欠損比率は0％である。しかし、経費回収率が100％未満になっており、維持管理費等の支払いを料金収入のみでは賄えず、一般会計からの繰入を行っている。経費回収率を上げるためにも、料金改定が必要だが、当町の下水事業は3事業あるため、合わせて検討していかなければいけない。</t>
    <rPh sb="1" eb="3">
      <t>ケイジョウ</t>
    </rPh>
    <rPh sb="3" eb="5">
      <t>シュウシ</t>
    </rPh>
    <rPh sb="5" eb="7">
      <t>ヒリツ</t>
    </rPh>
    <rPh sb="10" eb="12">
      <t>リュウドウ</t>
    </rPh>
    <rPh sb="12" eb="14">
      <t>ヒリツ</t>
    </rPh>
    <rPh sb="20" eb="21">
      <t>コ</t>
    </rPh>
    <rPh sb="26" eb="28">
      <t>ルイセキ</t>
    </rPh>
    <rPh sb="28" eb="30">
      <t>ケッソン</t>
    </rPh>
    <rPh sb="30" eb="32">
      <t>ヒリツ</t>
    </rPh>
    <rPh sb="43" eb="45">
      <t>ケイヒ</t>
    </rPh>
    <rPh sb="45" eb="47">
      <t>カイシュウ</t>
    </rPh>
    <rPh sb="47" eb="48">
      <t>リツ</t>
    </rPh>
    <rPh sb="53" eb="55">
      <t>ミマン</t>
    </rPh>
    <rPh sb="62" eb="64">
      <t>イジ</t>
    </rPh>
    <rPh sb="64" eb="67">
      <t>カンリヒ</t>
    </rPh>
    <rPh sb="67" eb="68">
      <t>トウ</t>
    </rPh>
    <rPh sb="69" eb="71">
      <t>シハラ</t>
    </rPh>
    <rPh sb="73" eb="75">
      <t>リョウキン</t>
    </rPh>
    <rPh sb="75" eb="77">
      <t>シュウニュウ</t>
    </rPh>
    <rPh sb="81" eb="82">
      <t>マカナ</t>
    </rPh>
    <rPh sb="85" eb="87">
      <t>イッパン</t>
    </rPh>
    <rPh sb="87" eb="89">
      <t>カイケイ</t>
    </rPh>
    <rPh sb="92" eb="94">
      <t>クリイレ</t>
    </rPh>
    <rPh sb="95" eb="96">
      <t>オコナ</t>
    </rPh>
    <rPh sb="101" eb="103">
      <t>ケイヒ</t>
    </rPh>
    <rPh sb="103" eb="105">
      <t>カイシュウ</t>
    </rPh>
    <rPh sb="105" eb="106">
      <t>リツ</t>
    </rPh>
    <rPh sb="107" eb="108">
      <t>ア</t>
    </rPh>
    <rPh sb="115" eb="117">
      <t>リョウキン</t>
    </rPh>
    <rPh sb="117" eb="119">
      <t>カイテイ</t>
    </rPh>
    <rPh sb="120" eb="122">
      <t>ヒツヨウ</t>
    </rPh>
    <rPh sb="125" eb="126">
      <t>トウ</t>
    </rPh>
    <rPh sb="126" eb="127">
      <t>マチ</t>
    </rPh>
    <rPh sb="128" eb="130">
      <t>ゲスイ</t>
    </rPh>
    <rPh sb="130" eb="132">
      <t>ジギョウ</t>
    </rPh>
    <rPh sb="134" eb="136">
      <t>ジギョウ</t>
    </rPh>
    <rPh sb="141" eb="142">
      <t>ア</t>
    </rPh>
    <rPh sb="145" eb="147">
      <t>ケントウ</t>
    </rPh>
    <phoneticPr fontId="4"/>
  </si>
  <si>
    <t>非設置</t>
    <rPh sb="0" eb="1">
      <t>ヒ</t>
    </rPh>
    <rPh sb="1" eb="3">
      <t>セッチ</t>
    </rPh>
    <phoneticPr fontId="4"/>
  </si>
  <si>
    <r>
      <t>　</t>
    </r>
    <r>
      <rPr>
        <sz val="11"/>
        <color rgb="FFFF0000"/>
        <rFont val="ＭＳ ゴシック"/>
        <family val="3"/>
        <charset val="128"/>
      </rPr>
      <t>平成26年度より公営企業会計見直しにより減価償却費が増加しているが、</t>
    </r>
    <r>
      <rPr>
        <sz val="11"/>
        <color theme="1"/>
        <rFont val="ＭＳ ゴシック"/>
        <family val="3"/>
        <charset val="128"/>
      </rPr>
      <t>耐用年数を超えた資産はない。有形固定資産減価償却率は100％未満になっているが、今後、更新時期を迎えた資産の更新に向け投資費用を賄えるよう、経営を行う。</t>
    </r>
    <rPh sb="1" eb="3">
      <t>ヘイセイ</t>
    </rPh>
    <rPh sb="5" eb="7">
      <t>ネンド</t>
    </rPh>
    <rPh sb="9" eb="11">
      <t>コウエイ</t>
    </rPh>
    <rPh sb="11" eb="13">
      <t>キギョウ</t>
    </rPh>
    <rPh sb="13" eb="15">
      <t>カイケイ</t>
    </rPh>
    <rPh sb="15" eb="17">
      <t>ミナオ</t>
    </rPh>
    <rPh sb="21" eb="23">
      <t>ゲンカ</t>
    </rPh>
    <rPh sb="23" eb="25">
      <t>ショウキャク</t>
    </rPh>
    <rPh sb="25" eb="26">
      <t>ヒ</t>
    </rPh>
    <rPh sb="27" eb="29">
      <t>ゾウカ</t>
    </rPh>
    <rPh sb="35" eb="37">
      <t>タイヨウ</t>
    </rPh>
    <rPh sb="37" eb="39">
      <t>ネンスウ</t>
    </rPh>
    <rPh sb="40" eb="41">
      <t>コ</t>
    </rPh>
    <rPh sb="43" eb="45">
      <t>シサン</t>
    </rPh>
    <rPh sb="49" eb="51">
      <t>ユウケイ</t>
    </rPh>
    <rPh sb="51" eb="53">
      <t>コテイ</t>
    </rPh>
    <rPh sb="53" eb="55">
      <t>シサン</t>
    </rPh>
    <rPh sb="55" eb="57">
      <t>ゲンカ</t>
    </rPh>
    <rPh sb="57" eb="59">
      <t>ショウキャク</t>
    </rPh>
    <rPh sb="59" eb="60">
      <t>リツ</t>
    </rPh>
    <rPh sb="65" eb="67">
      <t>ミマン</t>
    </rPh>
    <rPh sb="75" eb="77">
      <t>コンゴ</t>
    </rPh>
    <rPh sb="78" eb="80">
      <t>コウシン</t>
    </rPh>
    <rPh sb="80" eb="82">
      <t>ジキ</t>
    </rPh>
    <rPh sb="83" eb="84">
      <t>ムカ</t>
    </rPh>
    <rPh sb="86" eb="88">
      <t>シサン</t>
    </rPh>
    <rPh sb="89" eb="91">
      <t>コウシン</t>
    </rPh>
    <rPh sb="92" eb="93">
      <t>ム</t>
    </rPh>
    <rPh sb="94" eb="96">
      <t>トウシ</t>
    </rPh>
    <rPh sb="96" eb="98">
      <t>ヒヨウ</t>
    </rPh>
    <rPh sb="99" eb="100">
      <t>マカナ</t>
    </rPh>
    <rPh sb="105" eb="107">
      <t>ケイエイ</t>
    </rPh>
    <rPh sb="108" eb="109">
      <t>オコナ</t>
    </rPh>
    <phoneticPr fontId="4"/>
  </si>
  <si>
    <r>
      <t>　経営状況の透明化や明確化を図るため、</t>
    </r>
    <r>
      <rPr>
        <sz val="11"/>
        <color rgb="FFFF0000"/>
        <rFont val="ＭＳ ゴシック"/>
        <family val="3"/>
        <charset val="128"/>
      </rPr>
      <t>平成15年度より</t>
    </r>
    <r>
      <rPr>
        <sz val="11"/>
        <color theme="1"/>
        <rFont val="ＭＳ ゴシック"/>
        <family val="3"/>
        <charset val="128"/>
      </rPr>
      <t>地方公営企業法適用企業として経営を行っている。
　浄化槽の設置基数の増加に伴い維持管理費の増加が見られ、料金収入以外の収入として一般会計繰入金に頼っている。その解消に料金改定を検討しないといけないが、他事業と合わせて検討、住民への理解を要する。
　人口減少が見られ当町一般会計の経営も苦しい中、一般会計に頼ることが厳しくなっていくため、料金改定を検討し、健全な運営を行えるよう努める。</t>
    </r>
    <rPh sb="1" eb="3">
      <t>ケイエイ</t>
    </rPh>
    <rPh sb="3" eb="5">
      <t>ジョウキョウ</t>
    </rPh>
    <rPh sb="6" eb="9">
      <t>トウメイカ</t>
    </rPh>
    <rPh sb="10" eb="13">
      <t>メイカクカ</t>
    </rPh>
    <rPh sb="14" eb="15">
      <t>ハカ</t>
    </rPh>
    <rPh sb="19" eb="21">
      <t>ヘイセイ</t>
    </rPh>
    <rPh sb="23" eb="25">
      <t>ネンド</t>
    </rPh>
    <rPh sb="27" eb="29">
      <t>チホウ</t>
    </rPh>
    <rPh sb="29" eb="31">
      <t>コウエイ</t>
    </rPh>
    <rPh sb="31" eb="33">
      <t>キギョウ</t>
    </rPh>
    <rPh sb="33" eb="34">
      <t>ホウ</t>
    </rPh>
    <rPh sb="34" eb="36">
      <t>テキヨウ</t>
    </rPh>
    <rPh sb="36" eb="38">
      <t>キギョウ</t>
    </rPh>
    <rPh sb="41" eb="43">
      <t>ケイエイ</t>
    </rPh>
    <rPh sb="44" eb="45">
      <t>オコナ</t>
    </rPh>
    <rPh sb="52" eb="55">
      <t>ジョウカソウ</t>
    </rPh>
    <rPh sb="56" eb="58">
      <t>セッチ</t>
    </rPh>
    <rPh sb="58" eb="60">
      <t>キスウ</t>
    </rPh>
    <rPh sb="61" eb="63">
      <t>ゾウカ</t>
    </rPh>
    <rPh sb="64" eb="65">
      <t>トモナ</t>
    </rPh>
    <rPh sb="66" eb="68">
      <t>イジ</t>
    </rPh>
    <rPh sb="68" eb="70">
      <t>カンリ</t>
    </rPh>
    <rPh sb="70" eb="71">
      <t>ヒ</t>
    </rPh>
    <rPh sb="72" eb="74">
      <t>ゾウカ</t>
    </rPh>
    <rPh sb="75" eb="76">
      <t>ミ</t>
    </rPh>
    <rPh sb="79" eb="81">
      <t>リョウキン</t>
    </rPh>
    <rPh sb="81" eb="83">
      <t>シュウニュウ</t>
    </rPh>
    <rPh sb="83" eb="85">
      <t>イガイ</t>
    </rPh>
    <rPh sb="86" eb="88">
      <t>シュウニュウ</t>
    </rPh>
    <rPh sb="91" eb="93">
      <t>イッパン</t>
    </rPh>
    <rPh sb="93" eb="95">
      <t>カイケイ</t>
    </rPh>
    <rPh sb="95" eb="97">
      <t>クリイレ</t>
    </rPh>
    <rPh sb="97" eb="98">
      <t>キン</t>
    </rPh>
    <rPh sb="99" eb="100">
      <t>タヨ</t>
    </rPh>
    <rPh sb="107" eb="109">
      <t>カイショウ</t>
    </rPh>
    <rPh sb="110" eb="112">
      <t>リョウキン</t>
    </rPh>
    <rPh sb="112" eb="114">
      <t>カイテイ</t>
    </rPh>
    <rPh sb="115" eb="117">
      <t>ケントウ</t>
    </rPh>
    <rPh sb="127" eb="128">
      <t>タ</t>
    </rPh>
    <rPh sb="128" eb="130">
      <t>ジギョウ</t>
    </rPh>
    <rPh sb="131" eb="132">
      <t>ア</t>
    </rPh>
    <rPh sb="135" eb="137">
      <t>ケントウ</t>
    </rPh>
    <rPh sb="138" eb="140">
      <t>ジュウミン</t>
    </rPh>
    <rPh sb="142" eb="144">
      <t>リカイ</t>
    </rPh>
    <rPh sb="145" eb="146">
      <t>ヨウ</t>
    </rPh>
    <rPh sb="151" eb="153">
      <t>ジンコウ</t>
    </rPh>
    <rPh sb="153" eb="155">
      <t>ゲンショウ</t>
    </rPh>
    <rPh sb="156" eb="157">
      <t>ミ</t>
    </rPh>
    <rPh sb="159" eb="160">
      <t>トウ</t>
    </rPh>
    <rPh sb="160" eb="161">
      <t>マチ</t>
    </rPh>
    <rPh sb="161" eb="163">
      <t>イッパン</t>
    </rPh>
    <rPh sb="163" eb="165">
      <t>カイケイ</t>
    </rPh>
    <rPh sb="166" eb="168">
      <t>ケイエイ</t>
    </rPh>
    <rPh sb="169" eb="170">
      <t>クル</t>
    </rPh>
    <rPh sb="172" eb="173">
      <t>ナカ</t>
    </rPh>
    <rPh sb="174" eb="176">
      <t>イッパン</t>
    </rPh>
    <rPh sb="176" eb="178">
      <t>カイケイ</t>
    </rPh>
    <rPh sb="179" eb="180">
      <t>タヨ</t>
    </rPh>
    <rPh sb="184" eb="185">
      <t>キビ</t>
    </rPh>
    <rPh sb="195" eb="197">
      <t>リョウキン</t>
    </rPh>
    <rPh sb="197" eb="199">
      <t>カイテイ</t>
    </rPh>
    <rPh sb="200" eb="202">
      <t>ケントウ</t>
    </rPh>
    <rPh sb="204" eb="206">
      <t>ケンゼン</t>
    </rPh>
    <rPh sb="207" eb="209">
      <t>ウンエイ</t>
    </rPh>
    <rPh sb="210" eb="211">
      <t>オコナ</t>
    </rPh>
    <rPh sb="215" eb="216">
      <t>ツト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</si>
</sst>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3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theme="0"/>
      <name val="ＭＳ Ｐゴシック"/>
      <family val="2"/>
      <charset val="128"/>
    </font>
    <font>
      <sz val="11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  <font>
      <sz val="11"/>
      <color rgb="FFFF000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6" fontId="18" fillId="0" borderId="0" applyFont="0" applyFill="0" applyBorder="0" applyAlignment="0" applyProtection="0"/>
    <xf numFmtId="0" fontId="18" fillId="0" borderId="0"/>
    <xf numFmtId="0" fontId="1" fillId="0" borderId="0">
      <alignment vertical="center"/>
    </xf>
    <xf numFmtId="0" fontId="2" fillId="0" borderId="0">
      <alignment vertical="center"/>
    </xf>
    <xf numFmtId="0" fontId="18" fillId="0" borderId="0"/>
    <xf numFmtId="0" fontId="16" fillId="0" borderId="0"/>
    <xf numFmtId="0" fontId="19" fillId="0" borderId="0">
      <alignment vertical="center"/>
    </xf>
    <xf numFmtId="0" fontId="14" fillId="0" borderId="0">
      <alignment vertical="center"/>
    </xf>
    <xf numFmtId="0" fontId="18" fillId="0" borderId="0">
      <alignment vertical="center"/>
    </xf>
    <xf numFmtId="0" fontId="18" fillId="0" borderId="0"/>
    <xf numFmtId="0" fontId="1" fillId="0" borderId="0">
      <alignment vertical="center"/>
    </xf>
    <xf numFmtId="0" fontId="16" fillId="0" borderId="0"/>
    <xf numFmtId="0" fontId="20" fillId="0" borderId="0">
      <alignment vertical="center"/>
    </xf>
    <xf numFmtId="0" fontId="21" fillId="0" borderId="0"/>
  </cellStyleXfs>
  <cellXfs count="85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2" fillId="0" borderId="0" xfId="1">
      <alignment vertical="center"/>
    </xf>
    <xf numFmtId="0" fontId="6" fillId="0" borderId="0" xfId="1" applyFont="1" applyAlignment="1">
      <alignment horizontal="center" vertical="center"/>
    </xf>
    <xf numFmtId="0" fontId="9" fillId="0" borderId="3" xfId="1" applyFont="1" applyBorder="1" applyAlignment="1">
      <alignment vertical="center"/>
    </xf>
    <xf numFmtId="0" fontId="9" fillId="0" borderId="4" xfId="1" applyFont="1" applyBorder="1" applyAlignment="1">
      <alignment vertical="center"/>
    </xf>
    <xf numFmtId="0" fontId="9" fillId="0" borderId="5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0" fontId="10" fillId="0" borderId="0" xfId="1" applyFont="1" applyBorder="1" applyAlignment="1">
      <alignment vertical="center"/>
    </xf>
    <xf numFmtId="0" fontId="10" fillId="0" borderId="7" xfId="1" applyFont="1" applyBorder="1" applyAlignment="1">
      <alignment vertical="center"/>
    </xf>
    <xf numFmtId="0" fontId="12" fillId="0" borderId="0" xfId="1" applyFont="1" applyBorder="1" applyAlignment="1">
      <alignment horizontal="left" vertical="center"/>
    </xf>
    <xf numFmtId="0" fontId="12" fillId="0" borderId="0" xfId="1" applyFont="1" applyBorder="1" applyAlignment="1">
      <alignment vertical="center"/>
    </xf>
    <xf numFmtId="0" fontId="12" fillId="0" borderId="7" xfId="1" applyFont="1" applyBorder="1" applyAlignment="1">
      <alignment vertical="center"/>
    </xf>
    <xf numFmtId="0" fontId="3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vertical="center"/>
    </xf>
    <xf numFmtId="0" fontId="3" fillId="0" borderId="9" xfId="1" applyFont="1" applyBorder="1" applyAlignment="1">
      <alignment vertical="center"/>
    </xf>
    <xf numFmtId="0" fontId="5" fillId="0" borderId="6" xfId="1" applyFont="1" applyBorder="1">
      <alignment vertical="center"/>
    </xf>
    <xf numFmtId="0" fontId="5" fillId="0" borderId="0" xfId="1" applyFont="1" applyBorder="1">
      <alignment vertical="center"/>
    </xf>
    <xf numFmtId="0" fontId="5" fillId="0" borderId="7" xfId="1" applyFont="1" applyBorder="1">
      <alignment vertical="center"/>
    </xf>
    <xf numFmtId="0" fontId="14" fillId="0" borderId="0" xfId="1" applyFont="1" applyBorder="1">
      <alignment vertical="center"/>
    </xf>
    <xf numFmtId="0" fontId="15" fillId="0" borderId="0" xfId="1" applyFont="1" applyBorder="1" applyAlignment="1">
      <alignment horizontal="center" vertical="center"/>
    </xf>
    <xf numFmtId="0" fontId="5" fillId="0" borderId="8" xfId="1" applyFont="1" applyBorder="1">
      <alignment vertical="center"/>
    </xf>
    <xf numFmtId="0" fontId="5" fillId="0" borderId="1" xfId="1" applyFont="1" applyBorder="1">
      <alignment vertical="center"/>
    </xf>
    <xf numFmtId="0" fontId="5" fillId="0" borderId="9" xfId="1" applyFont="1" applyBorder="1">
      <alignment vertical="center"/>
    </xf>
    <xf numFmtId="0" fontId="3" fillId="0" borderId="0" xfId="1" applyFont="1" applyBorder="1" applyAlignment="1">
      <alignment horizontal="center" vertical="center"/>
    </xf>
    <xf numFmtId="0" fontId="16" fillId="0" borderId="0" xfId="1" applyFont="1">
      <alignment vertical="center"/>
    </xf>
    <xf numFmtId="0" fontId="17" fillId="0" borderId="0" xfId="1" applyFont="1" applyProtection="1">
      <alignment vertical="center"/>
      <protection hidden="1"/>
    </xf>
    <xf numFmtId="0" fontId="17" fillId="0" borderId="0" xfId="1" applyFont="1">
      <alignment vertical="center"/>
    </xf>
    <xf numFmtId="0" fontId="2" fillId="3" borderId="2" xfId="1" applyFill="1" applyBorder="1">
      <alignment vertical="center"/>
    </xf>
    <xf numFmtId="0" fontId="2" fillId="3" borderId="10" xfId="1" applyFill="1" applyBorder="1">
      <alignment vertical="center"/>
    </xf>
    <xf numFmtId="0" fontId="2" fillId="3" borderId="11" xfId="1" applyFill="1" applyBorder="1">
      <alignment vertical="center"/>
    </xf>
    <xf numFmtId="0" fontId="2" fillId="3" borderId="12" xfId="1" applyFill="1" applyBorder="1">
      <alignment vertical="center"/>
    </xf>
    <xf numFmtId="0" fontId="2" fillId="3" borderId="2" xfId="1" applyFill="1" applyBorder="1" applyAlignment="1">
      <alignment vertical="center" shrinkToFit="1"/>
    </xf>
    <xf numFmtId="0" fontId="2" fillId="4" borderId="2" xfId="1" applyNumberFormat="1" applyFill="1" applyBorder="1" applyAlignment="1">
      <alignment vertical="center" shrinkToFit="1"/>
    </xf>
    <xf numFmtId="177" fontId="0" fillId="4" borderId="2" xfId="2" applyNumberFormat="1" applyFont="1" applyFill="1" applyBorder="1" applyAlignment="1">
      <alignment vertical="center" shrinkToFit="1"/>
    </xf>
    <xf numFmtId="178" fontId="0" fillId="4" borderId="2" xfId="2" applyNumberFormat="1" applyFont="1" applyFill="1" applyBorder="1" applyAlignment="1">
      <alignment vertical="center" shrinkToFit="1"/>
    </xf>
    <xf numFmtId="49" fontId="2" fillId="0" borderId="0" xfId="1" applyNumberFormat="1" applyAlignment="1">
      <alignment vertical="center" shrinkToFit="1"/>
    </xf>
    <xf numFmtId="0" fontId="2" fillId="0" borderId="2" xfId="1" applyNumberFormat="1" applyBorder="1" applyAlignment="1">
      <alignment vertical="center" shrinkToFit="1"/>
    </xf>
    <xf numFmtId="177" fontId="0" fillId="0" borderId="2" xfId="2" applyNumberFormat="1" applyFont="1" applyBorder="1" applyAlignment="1">
      <alignment vertical="center" shrinkToFit="1"/>
    </xf>
    <xf numFmtId="179" fontId="2" fillId="0" borderId="0" xfId="1" applyNumberFormat="1">
      <alignment vertical="center"/>
    </xf>
    <xf numFmtId="0" fontId="2" fillId="2" borderId="2" xfId="1" applyFill="1" applyBorder="1">
      <alignment vertical="center"/>
    </xf>
    <xf numFmtId="180" fontId="2" fillId="0" borderId="2" xfId="1" applyNumberFormat="1" applyBorder="1">
      <alignment vertical="center"/>
    </xf>
    <xf numFmtId="0" fontId="6" fillId="0" borderId="0" xfId="1" applyFont="1" applyAlignment="1">
      <alignment horizontal="center" vertical="center"/>
    </xf>
    <xf numFmtId="49" fontId="3" fillId="0" borderId="1" xfId="1" applyNumberFormat="1" applyFont="1" applyBorder="1" applyAlignment="1" applyProtection="1">
      <alignment horizontal="left" vertical="center"/>
      <protection hidden="1"/>
    </xf>
    <xf numFmtId="0" fontId="3" fillId="2" borderId="2" xfId="1" applyFont="1" applyFill="1" applyBorder="1" applyAlignment="1">
      <alignment horizontal="center" vertical="center" shrinkToFit="1"/>
    </xf>
    <xf numFmtId="177" fontId="5" fillId="0" borderId="2" xfId="1" applyNumberFormat="1" applyFont="1" applyBorder="1" applyAlignment="1" applyProtection="1">
      <alignment horizontal="center" vertical="center"/>
      <protection hidden="1"/>
    </xf>
    <xf numFmtId="0" fontId="10" fillId="0" borderId="6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5" fillId="0" borderId="2" xfId="1" applyNumberFormat="1" applyFont="1" applyBorder="1" applyAlignment="1" applyProtection="1">
      <alignment horizontal="center" vertical="center"/>
      <protection hidden="1"/>
    </xf>
    <xf numFmtId="0" fontId="5" fillId="0" borderId="2" xfId="1" applyNumberFormat="1" applyFont="1" applyBorder="1" applyAlignment="1" applyProtection="1">
      <alignment horizontal="center" vertical="center"/>
      <protection locked="0"/>
    </xf>
    <xf numFmtId="176" fontId="5" fillId="0" borderId="2" xfId="1" applyNumberFormat="1" applyFont="1" applyBorder="1" applyAlignment="1" applyProtection="1">
      <alignment horizontal="center" vertical="center"/>
      <protection hidden="1"/>
    </xf>
    <xf numFmtId="0" fontId="12" fillId="0" borderId="6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9" fillId="0" borderId="0" xfId="1" applyFont="1" applyBorder="1" applyAlignment="1">
      <alignment horizontal="left"/>
    </xf>
    <xf numFmtId="0" fontId="9" fillId="0" borderId="1" xfId="1" applyFont="1" applyBorder="1" applyAlignment="1">
      <alignment horizontal="left"/>
    </xf>
    <xf numFmtId="0" fontId="9" fillId="0" borderId="3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13" fillId="0" borderId="3" xfId="1" applyFont="1" applyBorder="1" applyAlignment="1">
      <alignment horizontal="left" vertical="center"/>
    </xf>
    <xf numFmtId="0" fontId="13" fillId="0" borderId="4" xfId="1" applyFont="1" applyBorder="1" applyAlignment="1">
      <alignment horizontal="left" vertical="center"/>
    </xf>
    <xf numFmtId="0" fontId="13" fillId="0" borderId="5" xfId="1" applyFont="1" applyBorder="1" applyAlignment="1">
      <alignment horizontal="left" vertical="center"/>
    </xf>
    <xf numFmtId="0" fontId="13" fillId="0" borderId="6" xfId="1" applyFont="1" applyBorder="1" applyAlignment="1">
      <alignment horizontal="left" vertical="center"/>
    </xf>
    <xf numFmtId="0" fontId="13" fillId="0" borderId="0" xfId="1" applyFont="1" applyBorder="1" applyAlignment="1">
      <alignment horizontal="left" vertical="center"/>
    </xf>
    <xf numFmtId="0" fontId="13" fillId="0" borderId="7" xfId="1" applyFont="1" applyBorder="1" applyAlignment="1">
      <alignment horizontal="left" vertical="center"/>
    </xf>
    <xf numFmtId="0" fontId="5" fillId="0" borderId="6" xfId="1" applyFont="1" applyBorder="1" applyAlignment="1" applyProtection="1">
      <alignment horizontal="left" vertical="top" wrapText="1"/>
      <protection locked="0"/>
    </xf>
    <xf numFmtId="0" fontId="5" fillId="0" borderId="0" xfId="1" applyFont="1" applyBorder="1" applyAlignment="1" applyProtection="1">
      <alignment horizontal="left" vertical="top" wrapText="1"/>
      <protection locked="0"/>
    </xf>
    <xf numFmtId="0" fontId="5" fillId="0" borderId="7" xfId="1" applyFont="1" applyBorder="1" applyAlignment="1" applyProtection="1">
      <alignment horizontal="left" vertical="top" wrapText="1"/>
      <protection locked="0"/>
    </xf>
    <xf numFmtId="0" fontId="5" fillId="0" borderId="8" xfId="1" applyFont="1" applyBorder="1" applyAlignment="1" applyProtection="1">
      <alignment horizontal="left" vertical="top" wrapText="1"/>
      <protection locked="0"/>
    </xf>
    <xf numFmtId="0" fontId="5" fillId="0" borderId="1" xfId="1" applyFont="1" applyBorder="1" applyAlignment="1" applyProtection="1">
      <alignment horizontal="left" vertical="top" wrapText="1"/>
      <protection locked="0"/>
    </xf>
    <xf numFmtId="0" fontId="5" fillId="0" borderId="9" xfId="1" applyFont="1" applyBorder="1" applyAlignment="1" applyProtection="1">
      <alignment horizontal="left" vertical="top" wrapText="1"/>
      <protection locked="0"/>
    </xf>
    <xf numFmtId="0" fontId="3" fillId="0" borderId="0" xfId="1" applyFont="1" applyBorder="1" applyAlignment="1">
      <alignment horizontal="center" vertical="center"/>
    </xf>
    <xf numFmtId="0" fontId="2" fillId="3" borderId="2" xfId="1" applyFill="1" applyBorder="1" applyAlignment="1">
      <alignment horizontal="center" vertical="center"/>
    </xf>
    <xf numFmtId="0" fontId="2" fillId="3" borderId="3" xfId="1" applyFill="1" applyBorder="1" applyAlignment="1">
      <alignment horizontal="center" vertical="center"/>
    </xf>
    <xf numFmtId="0" fontId="2" fillId="3" borderId="4" xfId="1" applyFill="1" applyBorder="1" applyAlignment="1">
      <alignment horizontal="center" vertical="center"/>
    </xf>
    <xf numFmtId="0" fontId="2" fillId="3" borderId="5" xfId="1" applyFill="1" applyBorder="1" applyAlignment="1">
      <alignment horizontal="center" vertical="center"/>
    </xf>
    <xf numFmtId="0" fontId="2" fillId="3" borderId="8" xfId="1" applyFill="1" applyBorder="1" applyAlignment="1">
      <alignment horizontal="center" vertical="center"/>
    </xf>
    <xf numFmtId="0" fontId="2" fillId="3" borderId="1" xfId="1" applyFill="1" applyBorder="1" applyAlignment="1">
      <alignment horizontal="center" vertical="center"/>
    </xf>
    <xf numFmtId="0" fontId="2" fillId="3" borderId="9" xfId="1" applyFill="1" applyBorder="1" applyAlignment="1">
      <alignment horizontal="center" vertical="center"/>
    </xf>
    <xf numFmtId="0" fontId="2" fillId="3" borderId="2" xfId="1" applyFill="1" applyBorder="1" applyAlignment="1">
      <alignment horizontal="center" vertical="center" wrapText="1"/>
    </xf>
  </cellXfs>
  <cellStyles count="19"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1"/>
    <cellStyle name="標準 2 2" xfId="6"/>
    <cellStyle name="標準 2 3" xfId="7"/>
    <cellStyle name="標準 2 3 2" xfId="8"/>
    <cellStyle name="標準 2 4" xfId="9"/>
    <cellStyle name="標準 2_【重要】（県）指数表_書式まとめ" xfId="10"/>
    <cellStyle name="標準 3" xfId="11"/>
    <cellStyle name="標準 3 2" xfId="12"/>
    <cellStyle name="標準 3 2 2" xfId="13"/>
    <cellStyle name="標準 3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8624840"/>
        <c:axId val="418624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8624840"/>
        <c:axId val="418624056"/>
      </c:lineChart>
      <c:dateAx>
        <c:axId val="4186248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18624056"/>
        <c:crosses val="autoZero"/>
        <c:auto val="1"/>
        <c:lblOffset val="100"/>
        <c:baseTimeUnit val="years"/>
      </c:dateAx>
      <c:valAx>
        <c:axId val="418624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186248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65.06</c:v>
                </c:pt>
                <c:pt idx="1">
                  <c:v>62.62</c:v>
                </c:pt>
                <c:pt idx="2">
                  <c:v>60.34</c:v>
                </c:pt>
                <c:pt idx="3">
                  <c:v>59.48</c:v>
                </c:pt>
                <c:pt idx="4">
                  <c:v>59.83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3675016"/>
        <c:axId val="453675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61.93</c:v>
                </c:pt>
                <c:pt idx="1">
                  <c:v>58.06</c:v>
                </c:pt>
                <c:pt idx="2">
                  <c:v>59.08</c:v>
                </c:pt>
                <c:pt idx="3">
                  <c:v>58.25</c:v>
                </c:pt>
                <c:pt idx="4">
                  <c:v>61.55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3675016"/>
        <c:axId val="453675800"/>
      </c:lineChart>
      <c:dateAx>
        <c:axId val="4536750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53675800"/>
        <c:crosses val="autoZero"/>
        <c:auto val="1"/>
        <c:lblOffset val="100"/>
        <c:baseTimeUnit val="years"/>
      </c:dateAx>
      <c:valAx>
        <c:axId val="453675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53675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9749216"/>
        <c:axId val="4536777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77.25</c:v>
                </c:pt>
                <c:pt idx="1">
                  <c:v>75.790000000000006</c:v>
                </c:pt>
                <c:pt idx="2">
                  <c:v>77.12</c:v>
                </c:pt>
                <c:pt idx="3">
                  <c:v>68.150000000000006</c:v>
                </c:pt>
                <c:pt idx="4">
                  <c:v>67.489999999999995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9749216"/>
        <c:axId val="453677760"/>
      </c:lineChart>
      <c:dateAx>
        <c:axId val="4097492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53677760"/>
        <c:crosses val="autoZero"/>
        <c:auto val="1"/>
        <c:lblOffset val="100"/>
        <c:baseTimeUnit val="years"/>
      </c:dateAx>
      <c:valAx>
        <c:axId val="4536777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097492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100.2</c:v>
                </c:pt>
                <c:pt idx="1">
                  <c:v>100.77</c:v>
                </c:pt>
                <c:pt idx="2">
                  <c:v>100.92</c:v>
                </c:pt>
                <c:pt idx="3">
                  <c:v>101.59</c:v>
                </c:pt>
                <c:pt idx="4">
                  <c:v>100.21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8627192"/>
        <c:axId val="4186275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97.09</c:v>
                </c:pt>
                <c:pt idx="1">
                  <c:v>89.7</c:v>
                </c:pt>
                <c:pt idx="2">
                  <c:v>90.66</c:v>
                </c:pt>
                <c:pt idx="3">
                  <c:v>89.69</c:v>
                </c:pt>
                <c:pt idx="4">
                  <c:v>85.72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8627192"/>
        <c:axId val="418627584"/>
      </c:lineChart>
      <c:dateAx>
        <c:axId val="4186271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18627584"/>
        <c:crosses val="autoZero"/>
        <c:auto val="1"/>
        <c:lblOffset val="100"/>
        <c:baseTimeUnit val="years"/>
      </c:dateAx>
      <c:valAx>
        <c:axId val="4186275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186271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8.09</c:v>
                </c:pt>
                <c:pt idx="1">
                  <c:v>9.18</c:v>
                </c:pt>
                <c:pt idx="2">
                  <c:v>23.72</c:v>
                </c:pt>
                <c:pt idx="3">
                  <c:v>25.66</c:v>
                </c:pt>
                <c:pt idx="4">
                  <c:v>28.3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8629152"/>
        <c:axId val="4097460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6.32</c:v>
                </c:pt>
                <c:pt idx="1">
                  <c:v>6.48</c:v>
                </c:pt>
                <c:pt idx="2">
                  <c:v>13.6</c:v>
                </c:pt>
                <c:pt idx="3">
                  <c:v>14.97</c:v>
                </c:pt>
                <c:pt idx="4">
                  <c:v>16.16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8629152"/>
        <c:axId val="409746080"/>
      </c:lineChart>
      <c:dateAx>
        <c:axId val="4186291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09746080"/>
        <c:crosses val="autoZero"/>
        <c:auto val="1"/>
        <c:lblOffset val="100"/>
        <c:baseTimeUnit val="years"/>
      </c:dateAx>
      <c:valAx>
        <c:axId val="4097460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186291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データ!$DT$6:$DX$6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9750000"/>
        <c:axId val="4097503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9750000"/>
        <c:axId val="409750392"/>
      </c:lineChart>
      <c:dateAx>
        <c:axId val="4097500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09750392"/>
        <c:crosses val="autoZero"/>
        <c:auto val="1"/>
        <c:lblOffset val="100"/>
        <c:baseTimeUnit val="years"/>
      </c:dateAx>
      <c:valAx>
        <c:axId val="4097503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097500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9742944"/>
        <c:axId val="1855525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42.06</c:v>
                </c:pt>
                <c:pt idx="1">
                  <c:v>76.069999999999993</c:v>
                </c:pt>
                <c:pt idx="2">
                  <c:v>91.1</c:v>
                </c:pt>
                <c:pt idx="3">
                  <c:v>124.89</c:v>
                </c:pt>
                <c:pt idx="4">
                  <c:v>129.72999999999999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9742944"/>
        <c:axId val="185552536"/>
      </c:lineChart>
      <c:dateAx>
        <c:axId val="4097429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5552536"/>
        <c:crosses val="autoZero"/>
        <c:auto val="1"/>
        <c:lblOffset val="100"/>
        <c:baseTimeUnit val="years"/>
      </c:dateAx>
      <c:valAx>
        <c:axId val="1855525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097429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775.71</c:v>
                </c:pt>
                <c:pt idx="1">
                  <c:v>1159.0999999999999</c:v>
                </c:pt>
                <c:pt idx="2">
                  <c:v>387.99</c:v>
                </c:pt>
                <c:pt idx="3">
                  <c:v>660.8</c:v>
                </c:pt>
                <c:pt idx="4">
                  <c:v>639.71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5551360"/>
        <c:axId val="1855505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701.64</c:v>
                </c:pt>
                <c:pt idx="1">
                  <c:v>377.59</c:v>
                </c:pt>
                <c:pt idx="2">
                  <c:v>247.48</c:v>
                </c:pt>
                <c:pt idx="3">
                  <c:v>221.76</c:v>
                </c:pt>
                <c:pt idx="4">
                  <c:v>180.07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5551360"/>
        <c:axId val="185550576"/>
      </c:lineChart>
      <c:dateAx>
        <c:axId val="1855513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5550576"/>
        <c:crosses val="autoZero"/>
        <c:auto val="1"/>
        <c:lblOffset val="100"/>
        <c:baseTimeUnit val="years"/>
      </c:dateAx>
      <c:valAx>
        <c:axId val="1855505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855513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データ!$BF$6:$BJ$6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#,##0.00;&quot;△&quot;#,##0.00;&quot;-&quot;">
                  <c:v>192.31</c:v>
                </c:pt>
                <c:pt idx="4" formatCode="#,##0.00;&quot;△&quot;#,##0.00;&quot;-&quot;">
                  <c:v>207.06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5555672"/>
        <c:axId val="185554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430.64</c:v>
                </c:pt>
                <c:pt idx="1">
                  <c:v>446.63</c:v>
                </c:pt>
                <c:pt idx="2">
                  <c:v>416.91</c:v>
                </c:pt>
                <c:pt idx="3">
                  <c:v>392.19</c:v>
                </c:pt>
                <c:pt idx="4">
                  <c:v>413.5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5555672"/>
        <c:axId val="185554496"/>
      </c:lineChart>
      <c:dateAx>
        <c:axId val="1855556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5554496"/>
        <c:crosses val="autoZero"/>
        <c:auto val="1"/>
        <c:lblOffset val="100"/>
        <c:baseTimeUnit val="years"/>
      </c:dateAx>
      <c:valAx>
        <c:axId val="185554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85555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61.01</c:v>
                </c:pt>
                <c:pt idx="1">
                  <c:v>68.06</c:v>
                </c:pt>
                <c:pt idx="2">
                  <c:v>59.7</c:v>
                </c:pt>
                <c:pt idx="3">
                  <c:v>58.67</c:v>
                </c:pt>
                <c:pt idx="4">
                  <c:v>55.96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4577200"/>
        <c:axId val="384576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58.78</c:v>
                </c:pt>
                <c:pt idx="1">
                  <c:v>58.53</c:v>
                </c:pt>
                <c:pt idx="2">
                  <c:v>57.93</c:v>
                </c:pt>
                <c:pt idx="3">
                  <c:v>57.03</c:v>
                </c:pt>
                <c:pt idx="4">
                  <c:v>55.84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4577200"/>
        <c:axId val="384576416"/>
      </c:lineChart>
      <c:dateAx>
        <c:axId val="3845772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84576416"/>
        <c:crosses val="autoZero"/>
        <c:auto val="1"/>
        <c:lblOffset val="100"/>
        <c:baseTimeUnit val="years"/>
      </c:dateAx>
      <c:valAx>
        <c:axId val="384576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845772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266.52999999999997</c:v>
                </c:pt>
                <c:pt idx="1">
                  <c:v>251.85</c:v>
                </c:pt>
                <c:pt idx="2">
                  <c:v>288.31</c:v>
                </c:pt>
                <c:pt idx="3">
                  <c:v>292.29000000000002</c:v>
                </c:pt>
                <c:pt idx="4">
                  <c:v>308.25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4576808"/>
        <c:axId val="3845779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257.02999999999997</c:v>
                </c:pt>
                <c:pt idx="1">
                  <c:v>266.57</c:v>
                </c:pt>
                <c:pt idx="2">
                  <c:v>276.93</c:v>
                </c:pt>
                <c:pt idx="3">
                  <c:v>283.73</c:v>
                </c:pt>
                <c:pt idx="4">
                  <c:v>287.57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4576808"/>
        <c:axId val="384577984"/>
      </c:lineChart>
      <c:dateAx>
        <c:axId val="3845768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84577984"/>
        <c:crosses val="autoZero"/>
        <c:auto val="1"/>
        <c:lblOffset val="100"/>
        <c:baseTimeUnit val="years"/>
      </c:dateAx>
      <c:valAx>
        <c:axId val="3845779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845768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【80.96】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【213.56】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【141.07】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【346.13】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【75.78】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【61.71】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【268.69】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【59.83】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【18.22】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【-】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【-】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topLeftCell="A31" zoomScale="80" zoomScaleNormal="80" workbookViewId="0">
      <selection activeCell="BL47" sqref="BL47:BZ63"/>
    </sheetView>
  </sheetViews>
  <sheetFormatPr defaultColWidth="2.625" defaultRowHeight="13.5"/>
  <cols>
    <col min="1" max="1" width="2.625" style="3" customWidth="1"/>
    <col min="2" max="62" width="3.75" style="3" customWidth="1"/>
    <col min="63" max="63" width="2.625" style="3"/>
    <col min="64" max="78" width="3.125" style="3" customWidth="1"/>
    <col min="79" max="79" width="4.5" style="3" bestFit="1" customWidth="1"/>
    <col min="80" max="80" width="2.625" style="3"/>
    <col min="81" max="82" width="4.5" style="3" bestFit="1" customWidth="1"/>
    <col min="83" max="16384" width="2.625" style="3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43" t="s">
        <v>0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3"/>
      <c r="BB2" s="43"/>
      <c r="BC2" s="43"/>
      <c r="BD2" s="43"/>
      <c r="BE2" s="43"/>
      <c r="BF2" s="43"/>
      <c r="BG2" s="43"/>
      <c r="BH2" s="43"/>
      <c r="BI2" s="43"/>
      <c r="BJ2" s="43"/>
      <c r="BK2" s="43"/>
      <c r="BL2" s="43"/>
      <c r="BM2" s="43"/>
      <c r="BN2" s="43"/>
      <c r="BO2" s="43"/>
      <c r="BP2" s="43"/>
      <c r="BQ2" s="43"/>
      <c r="BR2" s="43"/>
      <c r="BS2" s="43"/>
      <c r="BT2" s="43"/>
      <c r="BU2" s="43"/>
      <c r="BV2" s="43"/>
      <c r="BW2" s="43"/>
      <c r="BX2" s="43"/>
      <c r="BY2" s="43"/>
      <c r="BZ2" s="43"/>
    </row>
    <row r="3" spans="1:78" ht="9.75" customHeight="1">
      <c r="A3" s="2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  <c r="BM3" s="43"/>
      <c r="BN3" s="43"/>
      <c r="BO3" s="43"/>
      <c r="BP3" s="43"/>
      <c r="BQ3" s="43"/>
      <c r="BR3" s="43"/>
      <c r="BS3" s="43"/>
      <c r="BT3" s="43"/>
      <c r="BU3" s="43"/>
      <c r="BV3" s="43"/>
      <c r="BW3" s="43"/>
      <c r="BX3" s="43"/>
      <c r="BY3" s="43"/>
      <c r="BZ3" s="43"/>
    </row>
    <row r="4" spans="1:78" ht="9.75" customHeight="1">
      <c r="A4" s="2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43"/>
      <c r="BI4" s="43"/>
      <c r="BJ4" s="43"/>
      <c r="BK4" s="43"/>
      <c r="BL4" s="43"/>
      <c r="BM4" s="43"/>
      <c r="BN4" s="43"/>
      <c r="BO4" s="43"/>
      <c r="BP4" s="43"/>
      <c r="BQ4" s="43"/>
      <c r="BR4" s="43"/>
      <c r="BS4" s="43"/>
      <c r="BT4" s="43"/>
      <c r="BU4" s="43"/>
      <c r="BV4" s="43"/>
      <c r="BW4" s="43"/>
      <c r="BX4" s="43"/>
      <c r="BY4" s="43"/>
      <c r="BZ4" s="43"/>
    </row>
    <row r="5" spans="1:78" ht="9.75" customHeight="1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</row>
    <row r="6" spans="1:78" ht="18.75" customHeight="1">
      <c r="A6" s="2"/>
      <c r="B6" s="44" t="str">
        <f>データ!H6</f>
        <v>佐賀県　有田町</v>
      </c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</row>
    <row r="7" spans="1:78" ht="18.75" customHeight="1">
      <c r="A7" s="2"/>
      <c r="B7" s="45" t="s">
        <v>1</v>
      </c>
      <c r="C7" s="45"/>
      <c r="D7" s="45"/>
      <c r="E7" s="45"/>
      <c r="F7" s="45"/>
      <c r="G7" s="45"/>
      <c r="H7" s="45"/>
      <c r="I7" s="45" t="s">
        <v>2</v>
      </c>
      <c r="J7" s="45"/>
      <c r="K7" s="45"/>
      <c r="L7" s="45"/>
      <c r="M7" s="45"/>
      <c r="N7" s="45"/>
      <c r="O7" s="45"/>
      <c r="P7" s="45" t="s">
        <v>3</v>
      </c>
      <c r="Q7" s="45"/>
      <c r="R7" s="45"/>
      <c r="S7" s="45"/>
      <c r="T7" s="45"/>
      <c r="U7" s="45"/>
      <c r="V7" s="45"/>
      <c r="W7" s="45" t="s">
        <v>4</v>
      </c>
      <c r="X7" s="45"/>
      <c r="Y7" s="45"/>
      <c r="Z7" s="45"/>
      <c r="AA7" s="45"/>
      <c r="AB7" s="45"/>
      <c r="AC7" s="45"/>
      <c r="AD7" s="45" t="s">
        <v>5</v>
      </c>
      <c r="AE7" s="45"/>
      <c r="AF7" s="45"/>
      <c r="AG7" s="45"/>
      <c r="AH7" s="45"/>
      <c r="AI7" s="45"/>
      <c r="AJ7" s="45"/>
      <c r="AK7" s="4"/>
      <c r="AL7" s="45" t="s">
        <v>6</v>
      </c>
      <c r="AM7" s="45"/>
      <c r="AN7" s="45"/>
      <c r="AO7" s="45"/>
      <c r="AP7" s="45"/>
      <c r="AQ7" s="45"/>
      <c r="AR7" s="45"/>
      <c r="AS7" s="45"/>
      <c r="AT7" s="45" t="s">
        <v>7</v>
      </c>
      <c r="AU7" s="45"/>
      <c r="AV7" s="45"/>
      <c r="AW7" s="45"/>
      <c r="AX7" s="45"/>
      <c r="AY7" s="45"/>
      <c r="AZ7" s="45"/>
      <c r="BA7" s="45"/>
      <c r="BB7" s="45" t="s">
        <v>8</v>
      </c>
      <c r="BC7" s="45"/>
      <c r="BD7" s="45"/>
      <c r="BE7" s="45"/>
      <c r="BF7" s="45"/>
      <c r="BG7" s="45"/>
      <c r="BH7" s="45"/>
      <c r="BI7" s="45"/>
      <c r="BJ7" s="4"/>
      <c r="BK7" s="4"/>
      <c r="BL7" s="5" t="s">
        <v>9</v>
      </c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7"/>
    </row>
    <row r="8" spans="1:78" ht="18.75" customHeight="1">
      <c r="A8" s="2"/>
      <c r="B8" s="49" t="str">
        <f>データ!I6</f>
        <v>法適用</v>
      </c>
      <c r="C8" s="49"/>
      <c r="D8" s="49"/>
      <c r="E8" s="49"/>
      <c r="F8" s="49"/>
      <c r="G8" s="49"/>
      <c r="H8" s="49"/>
      <c r="I8" s="49" t="str">
        <f>データ!J6</f>
        <v>下水道事業</v>
      </c>
      <c r="J8" s="49"/>
      <c r="K8" s="49"/>
      <c r="L8" s="49"/>
      <c r="M8" s="49"/>
      <c r="N8" s="49"/>
      <c r="O8" s="49"/>
      <c r="P8" s="49" t="str">
        <f>データ!K6</f>
        <v>特定地域生活排水処理</v>
      </c>
      <c r="Q8" s="49"/>
      <c r="R8" s="49"/>
      <c r="S8" s="49"/>
      <c r="T8" s="49"/>
      <c r="U8" s="49"/>
      <c r="V8" s="49"/>
      <c r="W8" s="49" t="str">
        <f>データ!L6</f>
        <v>K3</v>
      </c>
      <c r="X8" s="49"/>
      <c r="Y8" s="49"/>
      <c r="Z8" s="49"/>
      <c r="AA8" s="49"/>
      <c r="AB8" s="49"/>
      <c r="AC8" s="49"/>
      <c r="AD8" s="50" t="s">
        <v>120</v>
      </c>
      <c r="AE8" s="50"/>
      <c r="AF8" s="50"/>
      <c r="AG8" s="50"/>
      <c r="AH8" s="50"/>
      <c r="AI8" s="50"/>
      <c r="AJ8" s="50"/>
      <c r="AK8" s="4"/>
      <c r="AL8" s="51">
        <f>データ!S6</f>
        <v>20516</v>
      </c>
      <c r="AM8" s="51"/>
      <c r="AN8" s="51"/>
      <c r="AO8" s="51"/>
      <c r="AP8" s="51"/>
      <c r="AQ8" s="51"/>
      <c r="AR8" s="51"/>
      <c r="AS8" s="51"/>
      <c r="AT8" s="46">
        <f>データ!T6</f>
        <v>65.849999999999994</v>
      </c>
      <c r="AU8" s="46"/>
      <c r="AV8" s="46"/>
      <c r="AW8" s="46"/>
      <c r="AX8" s="46"/>
      <c r="AY8" s="46"/>
      <c r="AZ8" s="46"/>
      <c r="BA8" s="46"/>
      <c r="BB8" s="46">
        <f>データ!U6</f>
        <v>311.56</v>
      </c>
      <c r="BC8" s="46"/>
      <c r="BD8" s="46"/>
      <c r="BE8" s="46"/>
      <c r="BF8" s="46"/>
      <c r="BG8" s="46"/>
      <c r="BH8" s="46"/>
      <c r="BI8" s="46"/>
      <c r="BJ8" s="4"/>
      <c r="BK8" s="4"/>
      <c r="BL8" s="47" t="s">
        <v>10</v>
      </c>
      <c r="BM8" s="48"/>
      <c r="BN8" s="8" t="s">
        <v>11</v>
      </c>
      <c r="BO8" s="9"/>
      <c r="BP8" s="9"/>
      <c r="BQ8" s="9"/>
      <c r="BR8" s="9"/>
      <c r="BS8" s="9"/>
      <c r="BT8" s="9"/>
      <c r="BU8" s="9"/>
      <c r="BV8" s="9"/>
      <c r="BW8" s="9"/>
      <c r="BX8" s="9"/>
      <c r="BY8" s="10"/>
    </row>
    <row r="9" spans="1:78" ht="18.75" customHeight="1">
      <c r="A9" s="2"/>
      <c r="B9" s="45" t="s">
        <v>12</v>
      </c>
      <c r="C9" s="45"/>
      <c r="D9" s="45"/>
      <c r="E9" s="45"/>
      <c r="F9" s="45"/>
      <c r="G9" s="45"/>
      <c r="H9" s="45"/>
      <c r="I9" s="45" t="s">
        <v>13</v>
      </c>
      <c r="J9" s="45"/>
      <c r="K9" s="45"/>
      <c r="L9" s="45"/>
      <c r="M9" s="45"/>
      <c r="N9" s="45"/>
      <c r="O9" s="45"/>
      <c r="P9" s="45" t="s">
        <v>14</v>
      </c>
      <c r="Q9" s="45"/>
      <c r="R9" s="45"/>
      <c r="S9" s="45"/>
      <c r="T9" s="45"/>
      <c r="U9" s="45"/>
      <c r="V9" s="45"/>
      <c r="W9" s="45" t="s">
        <v>15</v>
      </c>
      <c r="X9" s="45"/>
      <c r="Y9" s="45"/>
      <c r="Z9" s="45"/>
      <c r="AA9" s="45"/>
      <c r="AB9" s="45"/>
      <c r="AC9" s="45"/>
      <c r="AD9" s="45" t="s">
        <v>16</v>
      </c>
      <c r="AE9" s="45"/>
      <c r="AF9" s="45"/>
      <c r="AG9" s="45"/>
      <c r="AH9" s="45"/>
      <c r="AI9" s="45"/>
      <c r="AJ9" s="45"/>
      <c r="AK9" s="4"/>
      <c r="AL9" s="45" t="s">
        <v>17</v>
      </c>
      <c r="AM9" s="45"/>
      <c r="AN9" s="45"/>
      <c r="AO9" s="45"/>
      <c r="AP9" s="45"/>
      <c r="AQ9" s="45"/>
      <c r="AR9" s="45"/>
      <c r="AS9" s="45"/>
      <c r="AT9" s="45" t="s">
        <v>18</v>
      </c>
      <c r="AU9" s="45"/>
      <c r="AV9" s="45"/>
      <c r="AW9" s="45"/>
      <c r="AX9" s="45"/>
      <c r="AY9" s="45"/>
      <c r="AZ9" s="45"/>
      <c r="BA9" s="45"/>
      <c r="BB9" s="45" t="s">
        <v>19</v>
      </c>
      <c r="BC9" s="45"/>
      <c r="BD9" s="45"/>
      <c r="BE9" s="45"/>
      <c r="BF9" s="45"/>
      <c r="BG9" s="45"/>
      <c r="BH9" s="45"/>
      <c r="BI9" s="45"/>
      <c r="BJ9" s="4"/>
      <c r="BK9" s="4"/>
      <c r="BL9" s="52" t="s">
        <v>20</v>
      </c>
      <c r="BM9" s="53"/>
      <c r="BN9" s="11" t="s">
        <v>21</v>
      </c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3"/>
    </row>
    <row r="10" spans="1:78" ht="18.75" customHeight="1">
      <c r="A10" s="2"/>
      <c r="B10" s="46" t="str">
        <f>データ!N6</f>
        <v>-</v>
      </c>
      <c r="C10" s="46"/>
      <c r="D10" s="46"/>
      <c r="E10" s="46"/>
      <c r="F10" s="46"/>
      <c r="G10" s="46"/>
      <c r="H10" s="46"/>
      <c r="I10" s="46">
        <f>データ!O6</f>
        <v>45.84</v>
      </c>
      <c r="J10" s="46"/>
      <c r="K10" s="46"/>
      <c r="L10" s="46"/>
      <c r="M10" s="46"/>
      <c r="N10" s="46"/>
      <c r="O10" s="46"/>
      <c r="P10" s="46">
        <f>データ!P6</f>
        <v>18.64</v>
      </c>
      <c r="Q10" s="46"/>
      <c r="R10" s="46"/>
      <c r="S10" s="46"/>
      <c r="T10" s="46"/>
      <c r="U10" s="46"/>
      <c r="V10" s="46"/>
      <c r="W10" s="46">
        <f>データ!Q6</f>
        <v>100</v>
      </c>
      <c r="X10" s="46"/>
      <c r="Y10" s="46"/>
      <c r="Z10" s="46"/>
      <c r="AA10" s="46"/>
      <c r="AB10" s="46"/>
      <c r="AC10" s="46"/>
      <c r="AD10" s="51">
        <f>データ!R6</f>
        <v>3456</v>
      </c>
      <c r="AE10" s="51"/>
      <c r="AF10" s="51"/>
      <c r="AG10" s="51"/>
      <c r="AH10" s="51"/>
      <c r="AI10" s="51"/>
      <c r="AJ10" s="51"/>
      <c r="AK10" s="2"/>
      <c r="AL10" s="51">
        <f>データ!V6</f>
        <v>3810</v>
      </c>
      <c r="AM10" s="51"/>
      <c r="AN10" s="51"/>
      <c r="AO10" s="51"/>
      <c r="AP10" s="51"/>
      <c r="AQ10" s="51"/>
      <c r="AR10" s="51"/>
      <c r="AS10" s="51"/>
      <c r="AT10" s="46">
        <f>データ!W6</f>
        <v>60.71</v>
      </c>
      <c r="AU10" s="46"/>
      <c r="AV10" s="46"/>
      <c r="AW10" s="46"/>
      <c r="AX10" s="46"/>
      <c r="AY10" s="46"/>
      <c r="AZ10" s="46"/>
      <c r="BA10" s="46"/>
      <c r="BB10" s="46">
        <f>データ!X6</f>
        <v>62.76</v>
      </c>
      <c r="BC10" s="46"/>
      <c r="BD10" s="46"/>
      <c r="BE10" s="46"/>
      <c r="BF10" s="46"/>
      <c r="BG10" s="46"/>
      <c r="BH10" s="46"/>
      <c r="BI10" s="46"/>
      <c r="BJ10" s="2"/>
      <c r="BK10" s="2"/>
      <c r="BL10" s="54" t="s">
        <v>22</v>
      </c>
      <c r="BM10" s="55"/>
      <c r="BN10" s="14" t="s">
        <v>23</v>
      </c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6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24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>
      <c r="A14" s="2"/>
      <c r="B14" s="58" t="s">
        <v>25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64" t="s">
        <v>26</v>
      </c>
      <c r="BM14" s="65"/>
      <c r="BN14" s="65"/>
      <c r="BO14" s="65"/>
      <c r="BP14" s="65"/>
      <c r="BQ14" s="65"/>
      <c r="BR14" s="65"/>
      <c r="BS14" s="65"/>
      <c r="BT14" s="65"/>
      <c r="BU14" s="65"/>
      <c r="BV14" s="65"/>
      <c r="BW14" s="65"/>
      <c r="BX14" s="65"/>
      <c r="BY14" s="65"/>
      <c r="BZ14" s="66"/>
    </row>
    <row r="15" spans="1:78" ht="13.5" customHeight="1">
      <c r="A15" s="2"/>
      <c r="B15" s="61"/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62"/>
      <c r="Z15" s="62"/>
      <c r="AA15" s="62"/>
      <c r="AB15" s="62"/>
      <c r="AC15" s="62"/>
      <c r="AD15" s="62"/>
      <c r="AE15" s="62"/>
      <c r="AF15" s="62"/>
      <c r="AG15" s="62"/>
      <c r="AH15" s="62"/>
      <c r="AI15" s="62"/>
      <c r="AJ15" s="62"/>
      <c r="AK15" s="62"/>
      <c r="AL15" s="62"/>
      <c r="AM15" s="62"/>
      <c r="AN15" s="62"/>
      <c r="AO15" s="62"/>
      <c r="AP15" s="62"/>
      <c r="AQ15" s="62"/>
      <c r="AR15" s="62"/>
      <c r="AS15" s="62"/>
      <c r="AT15" s="62"/>
      <c r="AU15" s="62"/>
      <c r="AV15" s="62"/>
      <c r="AW15" s="62"/>
      <c r="AX15" s="62"/>
      <c r="AY15" s="62"/>
      <c r="AZ15" s="62"/>
      <c r="BA15" s="62"/>
      <c r="BB15" s="62"/>
      <c r="BC15" s="62"/>
      <c r="BD15" s="62"/>
      <c r="BE15" s="62"/>
      <c r="BF15" s="62"/>
      <c r="BG15" s="62"/>
      <c r="BH15" s="62"/>
      <c r="BI15" s="62"/>
      <c r="BJ15" s="63"/>
      <c r="BK15" s="2"/>
      <c r="BL15" s="67"/>
      <c r="BM15" s="68"/>
      <c r="BN15" s="68"/>
      <c r="BO15" s="68"/>
      <c r="BP15" s="68"/>
      <c r="BQ15" s="68"/>
      <c r="BR15" s="68"/>
      <c r="BS15" s="68"/>
      <c r="BT15" s="68"/>
      <c r="BU15" s="68"/>
      <c r="BV15" s="68"/>
      <c r="BW15" s="68"/>
      <c r="BX15" s="68"/>
      <c r="BY15" s="68"/>
      <c r="BZ15" s="69"/>
    </row>
    <row r="16" spans="1:78" ht="13.5" customHeight="1">
      <c r="A16" s="2"/>
      <c r="B16" s="17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9"/>
      <c r="BK16" s="2"/>
      <c r="BL16" s="70" t="s">
        <v>119</v>
      </c>
      <c r="BM16" s="71"/>
      <c r="BN16" s="71"/>
      <c r="BO16" s="71"/>
      <c r="BP16" s="71"/>
      <c r="BQ16" s="71"/>
      <c r="BR16" s="71"/>
      <c r="BS16" s="71"/>
      <c r="BT16" s="71"/>
      <c r="BU16" s="71"/>
      <c r="BV16" s="71"/>
      <c r="BW16" s="71"/>
      <c r="BX16" s="71"/>
      <c r="BY16" s="71"/>
      <c r="BZ16" s="72"/>
    </row>
    <row r="17" spans="1:78" ht="13.5" customHeight="1">
      <c r="A17" s="2"/>
      <c r="B17" s="17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9"/>
      <c r="BK17" s="2"/>
      <c r="BL17" s="70"/>
      <c r="BM17" s="71"/>
      <c r="BN17" s="71"/>
      <c r="BO17" s="71"/>
      <c r="BP17" s="71"/>
      <c r="BQ17" s="71"/>
      <c r="BR17" s="71"/>
      <c r="BS17" s="71"/>
      <c r="BT17" s="71"/>
      <c r="BU17" s="71"/>
      <c r="BV17" s="71"/>
      <c r="BW17" s="71"/>
      <c r="BX17" s="71"/>
      <c r="BY17" s="71"/>
      <c r="BZ17" s="72"/>
    </row>
    <row r="18" spans="1:78" ht="13.5" customHeight="1">
      <c r="A18" s="2"/>
      <c r="B18" s="17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9"/>
      <c r="BK18" s="2"/>
      <c r="BL18" s="70"/>
      <c r="BM18" s="71"/>
      <c r="BN18" s="71"/>
      <c r="BO18" s="71"/>
      <c r="BP18" s="71"/>
      <c r="BQ18" s="71"/>
      <c r="BR18" s="71"/>
      <c r="BS18" s="71"/>
      <c r="BT18" s="71"/>
      <c r="BU18" s="71"/>
      <c r="BV18" s="71"/>
      <c r="BW18" s="71"/>
      <c r="BX18" s="71"/>
      <c r="BY18" s="71"/>
      <c r="BZ18" s="72"/>
    </row>
    <row r="19" spans="1:78" ht="13.5" customHeight="1">
      <c r="A19" s="2"/>
      <c r="B19" s="17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9"/>
      <c r="BK19" s="2"/>
      <c r="BL19" s="70"/>
      <c r="BM19" s="71"/>
      <c r="BN19" s="71"/>
      <c r="BO19" s="71"/>
      <c r="BP19" s="71"/>
      <c r="BQ19" s="71"/>
      <c r="BR19" s="71"/>
      <c r="BS19" s="71"/>
      <c r="BT19" s="71"/>
      <c r="BU19" s="71"/>
      <c r="BV19" s="71"/>
      <c r="BW19" s="71"/>
      <c r="BX19" s="71"/>
      <c r="BY19" s="71"/>
      <c r="BZ19" s="72"/>
    </row>
    <row r="20" spans="1:78" ht="13.5" customHeight="1">
      <c r="A20" s="2"/>
      <c r="B20" s="17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9"/>
      <c r="BK20" s="2"/>
      <c r="BL20" s="70"/>
      <c r="BM20" s="71"/>
      <c r="BN20" s="71"/>
      <c r="BO20" s="71"/>
      <c r="BP20" s="71"/>
      <c r="BQ20" s="71"/>
      <c r="BR20" s="71"/>
      <c r="BS20" s="71"/>
      <c r="BT20" s="71"/>
      <c r="BU20" s="71"/>
      <c r="BV20" s="71"/>
      <c r="BW20" s="71"/>
      <c r="BX20" s="71"/>
      <c r="BY20" s="71"/>
      <c r="BZ20" s="72"/>
    </row>
    <row r="21" spans="1:78" ht="13.5" customHeight="1">
      <c r="A21" s="2"/>
      <c r="B21" s="17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9"/>
      <c r="BK21" s="2"/>
      <c r="BL21" s="70"/>
      <c r="BM21" s="71"/>
      <c r="BN21" s="71"/>
      <c r="BO21" s="71"/>
      <c r="BP21" s="71"/>
      <c r="BQ21" s="71"/>
      <c r="BR21" s="71"/>
      <c r="BS21" s="71"/>
      <c r="BT21" s="71"/>
      <c r="BU21" s="71"/>
      <c r="BV21" s="71"/>
      <c r="BW21" s="71"/>
      <c r="BX21" s="71"/>
      <c r="BY21" s="71"/>
      <c r="BZ21" s="72"/>
    </row>
    <row r="22" spans="1:78" ht="13.5" customHeight="1">
      <c r="A22" s="2"/>
      <c r="B22" s="17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9"/>
      <c r="BK22" s="2"/>
      <c r="BL22" s="70"/>
      <c r="BM22" s="71"/>
      <c r="BN22" s="71"/>
      <c r="BO22" s="71"/>
      <c r="BP22" s="71"/>
      <c r="BQ22" s="71"/>
      <c r="BR22" s="71"/>
      <c r="BS22" s="71"/>
      <c r="BT22" s="71"/>
      <c r="BU22" s="71"/>
      <c r="BV22" s="71"/>
      <c r="BW22" s="71"/>
      <c r="BX22" s="71"/>
      <c r="BY22" s="71"/>
      <c r="BZ22" s="72"/>
    </row>
    <row r="23" spans="1:78" ht="13.5" customHeight="1">
      <c r="A23" s="2"/>
      <c r="B23" s="17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18"/>
      <c r="BJ23" s="19"/>
      <c r="BK23" s="2"/>
      <c r="BL23" s="70"/>
      <c r="BM23" s="71"/>
      <c r="BN23" s="71"/>
      <c r="BO23" s="71"/>
      <c r="BP23" s="71"/>
      <c r="BQ23" s="71"/>
      <c r="BR23" s="71"/>
      <c r="BS23" s="71"/>
      <c r="BT23" s="71"/>
      <c r="BU23" s="71"/>
      <c r="BV23" s="71"/>
      <c r="BW23" s="71"/>
      <c r="BX23" s="71"/>
      <c r="BY23" s="71"/>
      <c r="BZ23" s="72"/>
    </row>
    <row r="24" spans="1:78" ht="13.5" customHeight="1">
      <c r="A24" s="2"/>
      <c r="B24" s="17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  <c r="BJ24" s="19"/>
      <c r="BK24" s="2"/>
      <c r="BL24" s="70"/>
      <c r="BM24" s="71"/>
      <c r="BN24" s="71"/>
      <c r="BO24" s="71"/>
      <c r="BP24" s="71"/>
      <c r="BQ24" s="71"/>
      <c r="BR24" s="71"/>
      <c r="BS24" s="71"/>
      <c r="BT24" s="71"/>
      <c r="BU24" s="71"/>
      <c r="BV24" s="71"/>
      <c r="BW24" s="71"/>
      <c r="BX24" s="71"/>
      <c r="BY24" s="71"/>
      <c r="BZ24" s="72"/>
    </row>
    <row r="25" spans="1:78" ht="13.5" customHeight="1">
      <c r="A25" s="2"/>
      <c r="B25" s="17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9"/>
      <c r="BK25" s="2"/>
      <c r="BL25" s="70"/>
      <c r="BM25" s="71"/>
      <c r="BN25" s="71"/>
      <c r="BO25" s="71"/>
      <c r="BP25" s="71"/>
      <c r="BQ25" s="71"/>
      <c r="BR25" s="71"/>
      <c r="BS25" s="71"/>
      <c r="BT25" s="71"/>
      <c r="BU25" s="71"/>
      <c r="BV25" s="71"/>
      <c r="BW25" s="71"/>
      <c r="BX25" s="71"/>
      <c r="BY25" s="71"/>
      <c r="BZ25" s="72"/>
    </row>
    <row r="26" spans="1:78" ht="13.5" customHeight="1">
      <c r="A26" s="2"/>
      <c r="B26" s="17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  <c r="BI26" s="18"/>
      <c r="BJ26" s="19"/>
      <c r="BK26" s="2"/>
      <c r="BL26" s="70"/>
      <c r="BM26" s="71"/>
      <c r="BN26" s="71"/>
      <c r="BO26" s="71"/>
      <c r="BP26" s="71"/>
      <c r="BQ26" s="71"/>
      <c r="BR26" s="71"/>
      <c r="BS26" s="71"/>
      <c r="BT26" s="71"/>
      <c r="BU26" s="71"/>
      <c r="BV26" s="71"/>
      <c r="BW26" s="71"/>
      <c r="BX26" s="71"/>
      <c r="BY26" s="71"/>
      <c r="BZ26" s="72"/>
    </row>
    <row r="27" spans="1:78" ht="13.5" customHeight="1">
      <c r="A27" s="2"/>
      <c r="B27" s="17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  <c r="BI27" s="18"/>
      <c r="BJ27" s="19"/>
      <c r="BK27" s="2"/>
      <c r="BL27" s="70"/>
      <c r="BM27" s="71"/>
      <c r="BN27" s="71"/>
      <c r="BO27" s="71"/>
      <c r="BP27" s="71"/>
      <c r="BQ27" s="71"/>
      <c r="BR27" s="71"/>
      <c r="BS27" s="71"/>
      <c r="BT27" s="71"/>
      <c r="BU27" s="71"/>
      <c r="BV27" s="71"/>
      <c r="BW27" s="71"/>
      <c r="BX27" s="71"/>
      <c r="BY27" s="71"/>
      <c r="BZ27" s="72"/>
    </row>
    <row r="28" spans="1:78" ht="13.5" customHeight="1">
      <c r="A28" s="2"/>
      <c r="B28" s="17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8"/>
      <c r="BE28" s="18"/>
      <c r="BF28" s="18"/>
      <c r="BG28" s="18"/>
      <c r="BH28" s="18"/>
      <c r="BI28" s="18"/>
      <c r="BJ28" s="19"/>
      <c r="BK28" s="2"/>
      <c r="BL28" s="70"/>
      <c r="BM28" s="71"/>
      <c r="BN28" s="71"/>
      <c r="BO28" s="71"/>
      <c r="BP28" s="71"/>
      <c r="BQ28" s="71"/>
      <c r="BR28" s="71"/>
      <c r="BS28" s="71"/>
      <c r="BT28" s="71"/>
      <c r="BU28" s="71"/>
      <c r="BV28" s="71"/>
      <c r="BW28" s="71"/>
      <c r="BX28" s="71"/>
      <c r="BY28" s="71"/>
      <c r="BZ28" s="72"/>
    </row>
    <row r="29" spans="1:78" ht="13.5" customHeight="1">
      <c r="A29" s="2"/>
      <c r="B29" s="17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8"/>
      <c r="BE29" s="18"/>
      <c r="BF29" s="18"/>
      <c r="BG29" s="18"/>
      <c r="BH29" s="18"/>
      <c r="BI29" s="18"/>
      <c r="BJ29" s="19"/>
      <c r="BK29" s="2"/>
      <c r="BL29" s="70"/>
      <c r="BM29" s="71"/>
      <c r="BN29" s="71"/>
      <c r="BO29" s="71"/>
      <c r="BP29" s="71"/>
      <c r="BQ29" s="71"/>
      <c r="BR29" s="71"/>
      <c r="BS29" s="71"/>
      <c r="BT29" s="71"/>
      <c r="BU29" s="71"/>
      <c r="BV29" s="71"/>
      <c r="BW29" s="71"/>
      <c r="BX29" s="71"/>
      <c r="BY29" s="71"/>
      <c r="BZ29" s="72"/>
    </row>
    <row r="30" spans="1:78" ht="13.5" customHeight="1">
      <c r="A30" s="2"/>
      <c r="B30" s="17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  <c r="BB30" s="18"/>
      <c r="BC30" s="18"/>
      <c r="BD30" s="18"/>
      <c r="BE30" s="18"/>
      <c r="BF30" s="18"/>
      <c r="BG30" s="18"/>
      <c r="BH30" s="18"/>
      <c r="BI30" s="18"/>
      <c r="BJ30" s="19"/>
      <c r="BK30" s="2"/>
      <c r="BL30" s="70"/>
      <c r="BM30" s="71"/>
      <c r="BN30" s="71"/>
      <c r="BO30" s="71"/>
      <c r="BP30" s="71"/>
      <c r="BQ30" s="71"/>
      <c r="BR30" s="71"/>
      <c r="BS30" s="71"/>
      <c r="BT30" s="71"/>
      <c r="BU30" s="71"/>
      <c r="BV30" s="71"/>
      <c r="BW30" s="71"/>
      <c r="BX30" s="71"/>
      <c r="BY30" s="71"/>
      <c r="BZ30" s="72"/>
    </row>
    <row r="31" spans="1:78" ht="13.5" customHeight="1">
      <c r="A31" s="2"/>
      <c r="B31" s="17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18"/>
      <c r="BC31" s="18"/>
      <c r="BD31" s="18"/>
      <c r="BE31" s="18"/>
      <c r="BF31" s="18"/>
      <c r="BG31" s="18"/>
      <c r="BH31" s="18"/>
      <c r="BI31" s="18"/>
      <c r="BJ31" s="19"/>
      <c r="BK31" s="2"/>
      <c r="BL31" s="70"/>
      <c r="BM31" s="71"/>
      <c r="BN31" s="71"/>
      <c r="BO31" s="71"/>
      <c r="BP31" s="71"/>
      <c r="BQ31" s="71"/>
      <c r="BR31" s="71"/>
      <c r="BS31" s="71"/>
      <c r="BT31" s="71"/>
      <c r="BU31" s="71"/>
      <c r="BV31" s="71"/>
      <c r="BW31" s="71"/>
      <c r="BX31" s="71"/>
      <c r="BY31" s="71"/>
      <c r="BZ31" s="72"/>
    </row>
    <row r="32" spans="1:78" ht="13.5" customHeight="1">
      <c r="A32" s="2"/>
      <c r="B32" s="17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  <c r="AX32" s="18"/>
      <c r="AY32" s="18"/>
      <c r="AZ32" s="18"/>
      <c r="BA32" s="18"/>
      <c r="BB32" s="18"/>
      <c r="BC32" s="18"/>
      <c r="BD32" s="18"/>
      <c r="BE32" s="18"/>
      <c r="BF32" s="18"/>
      <c r="BG32" s="18"/>
      <c r="BH32" s="18"/>
      <c r="BI32" s="18"/>
      <c r="BJ32" s="19"/>
      <c r="BK32" s="2"/>
      <c r="BL32" s="70"/>
      <c r="BM32" s="71"/>
      <c r="BN32" s="71"/>
      <c r="BO32" s="71"/>
      <c r="BP32" s="71"/>
      <c r="BQ32" s="71"/>
      <c r="BR32" s="71"/>
      <c r="BS32" s="71"/>
      <c r="BT32" s="71"/>
      <c r="BU32" s="71"/>
      <c r="BV32" s="71"/>
      <c r="BW32" s="71"/>
      <c r="BX32" s="71"/>
      <c r="BY32" s="71"/>
      <c r="BZ32" s="72"/>
    </row>
    <row r="33" spans="1:78" ht="13.5" customHeight="1">
      <c r="A33" s="2"/>
      <c r="B33" s="17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  <c r="AX33" s="18"/>
      <c r="AY33" s="18"/>
      <c r="AZ33" s="18"/>
      <c r="BA33" s="18"/>
      <c r="BB33" s="18"/>
      <c r="BC33" s="18"/>
      <c r="BD33" s="18"/>
      <c r="BE33" s="18"/>
      <c r="BF33" s="18"/>
      <c r="BG33" s="18"/>
      <c r="BH33" s="18"/>
      <c r="BI33" s="18"/>
      <c r="BJ33" s="19"/>
      <c r="BK33" s="2"/>
      <c r="BL33" s="70"/>
      <c r="BM33" s="71"/>
      <c r="BN33" s="71"/>
      <c r="BO33" s="71"/>
      <c r="BP33" s="71"/>
      <c r="BQ33" s="71"/>
      <c r="BR33" s="71"/>
      <c r="BS33" s="71"/>
      <c r="BT33" s="71"/>
      <c r="BU33" s="71"/>
      <c r="BV33" s="71"/>
      <c r="BW33" s="71"/>
      <c r="BX33" s="71"/>
      <c r="BY33" s="71"/>
      <c r="BZ33" s="72"/>
    </row>
    <row r="34" spans="1:78" ht="13.5" customHeight="1">
      <c r="A34" s="2"/>
      <c r="B34" s="17"/>
      <c r="C34" s="76" t="s">
        <v>27</v>
      </c>
      <c r="D34" s="76"/>
      <c r="E34" s="76"/>
      <c r="F34" s="76"/>
      <c r="G34" s="76"/>
      <c r="H34" s="76"/>
      <c r="I34" s="76"/>
      <c r="J34" s="76"/>
      <c r="K34" s="76"/>
      <c r="L34" s="76"/>
      <c r="M34" s="76"/>
      <c r="N34" s="76"/>
      <c r="O34" s="76"/>
      <c r="P34" s="76"/>
      <c r="Q34" s="20"/>
      <c r="R34" s="76" t="s">
        <v>28</v>
      </c>
      <c r="S34" s="76"/>
      <c r="T34" s="76"/>
      <c r="U34" s="76"/>
      <c r="V34" s="76"/>
      <c r="W34" s="76"/>
      <c r="X34" s="76"/>
      <c r="Y34" s="76"/>
      <c r="Z34" s="76"/>
      <c r="AA34" s="76"/>
      <c r="AB34" s="76"/>
      <c r="AC34" s="76"/>
      <c r="AD34" s="76"/>
      <c r="AE34" s="76"/>
      <c r="AF34" s="20"/>
      <c r="AG34" s="76" t="s">
        <v>29</v>
      </c>
      <c r="AH34" s="76"/>
      <c r="AI34" s="76"/>
      <c r="AJ34" s="76"/>
      <c r="AK34" s="76"/>
      <c r="AL34" s="76"/>
      <c r="AM34" s="76"/>
      <c r="AN34" s="76"/>
      <c r="AO34" s="76"/>
      <c r="AP34" s="76"/>
      <c r="AQ34" s="76"/>
      <c r="AR34" s="76"/>
      <c r="AS34" s="76"/>
      <c r="AT34" s="76"/>
      <c r="AU34" s="20"/>
      <c r="AV34" s="76" t="s">
        <v>30</v>
      </c>
      <c r="AW34" s="76"/>
      <c r="AX34" s="76"/>
      <c r="AY34" s="76"/>
      <c r="AZ34" s="76"/>
      <c r="BA34" s="76"/>
      <c r="BB34" s="76"/>
      <c r="BC34" s="76"/>
      <c r="BD34" s="76"/>
      <c r="BE34" s="76"/>
      <c r="BF34" s="76"/>
      <c r="BG34" s="76"/>
      <c r="BH34" s="76"/>
      <c r="BI34" s="76"/>
      <c r="BJ34" s="19"/>
      <c r="BK34" s="2"/>
      <c r="BL34" s="70"/>
      <c r="BM34" s="71"/>
      <c r="BN34" s="71"/>
      <c r="BO34" s="71"/>
      <c r="BP34" s="71"/>
      <c r="BQ34" s="71"/>
      <c r="BR34" s="71"/>
      <c r="BS34" s="71"/>
      <c r="BT34" s="71"/>
      <c r="BU34" s="71"/>
      <c r="BV34" s="71"/>
      <c r="BW34" s="71"/>
      <c r="BX34" s="71"/>
      <c r="BY34" s="71"/>
      <c r="BZ34" s="72"/>
    </row>
    <row r="35" spans="1:78" ht="13.5" customHeight="1">
      <c r="A35" s="2"/>
      <c r="B35" s="17"/>
      <c r="C35" s="76"/>
      <c r="D35" s="76"/>
      <c r="E35" s="76"/>
      <c r="F35" s="76"/>
      <c r="G35" s="76"/>
      <c r="H35" s="76"/>
      <c r="I35" s="76"/>
      <c r="J35" s="76"/>
      <c r="K35" s="76"/>
      <c r="L35" s="76"/>
      <c r="M35" s="76"/>
      <c r="N35" s="76"/>
      <c r="O35" s="76"/>
      <c r="P35" s="76"/>
      <c r="Q35" s="20"/>
      <c r="R35" s="76"/>
      <c r="S35" s="76"/>
      <c r="T35" s="76"/>
      <c r="U35" s="76"/>
      <c r="V35" s="76"/>
      <c r="W35" s="76"/>
      <c r="X35" s="76"/>
      <c r="Y35" s="76"/>
      <c r="Z35" s="76"/>
      <c r="AA35" s="76"/>
      <c r="AB35" s="76"/>
      <c r="AC35" s="76"/>
      <c r="AD35" s="76"/>
      <c r="AE35" s="76"/>
      <c r="AF35" s="20"/>
      <c r="AG35" s="76"/>
      <c r="AH35" s="76"/>
      <c r="AI35" s="76"/>
      <c r="AJ35" s="76"/>
      <c r="AK35" s="76"/>
      <c r="AL35" s="76"/>
      <c r="AM35" s="76"/>
      <c r="AN35" s="76"/>
      <c r="AO35" s="76"/>
      <c r="AP35" s="76"/>
      <c r="AQ35" s="76"/>
      <c r="AR35" s="76"/>
      <c r="AS35" s="76"/>
      <c r="AT35" s="76"/>
      <c r="AU35" s="20"/>
      <c r="AV35" s="76"/>
      <c r="AW35" s="76"/>
      <c r="AX35" s="76"/>
      <c r="AY35" s="76"/>
      <c r="AZ35" s="76"/>
      <c r="BA35" s="76"/>
      <c r="BB35" s="76"/>
      <c r="BC35" s="76"/>
      <c r="BD35" s="76"/>
      <c r="BE35" s="76"/>
      <c r="BF35" s="76"/>
      <c r="BG35" s="76"/>
      <c r="BH35" s="76"/>
      <c r="BI35" s="76"/>
      <c r="BJ35" s="19"/>
      <c r="BK35" s="2"/>
      <c r="BL35" s="70"/>
      <c r="BM35" s="71"/>
      <c r="BN35" s="71"/>
      <c r="BO35" s="71"/>
      <c r="BP35" s="71"/>
      <c r="BQ35" s="71"/>
      <c r="BR35" s="71"/>
      <c r="BS35" s="71"/>
      <c r="BT35" s="71"/>
      <c r="BU35" s="71"/>
      <c r="BV35" s="71"/>
      <c r="BW35" s="71"/>
      <c r="BX35" s="71"/>
      <c r="BY35" s="71"/>
      <c r="BZ35" s="72"/>
    </row>
    <row r="36" spans="1:78" ht="13.5" customHeight="1">
      <c r="A36" s="2"/>
      <c r="B36" s="17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  <c r="BD36" s="18"/>
      <c r="BE36" s="18"/>
      <c r="BF36" s="18"/>
      <c r="BG36" s="18"/>
      <c r="BH36" s="18"/>
      <c r="BI36" s="18"/>
      <c r="BJ36" s="19"/>
      <c r="BK36" s="2"/>
      <c r="BL36" s="70"/>
      <c r="BM36" s="71"/>
      <c r="BN36" s="71"/>
      <c r="BO36" s="71"/>
      <c r="BP36" s="71"/>
      <c r="BQ36" s="71"/>
      <c r="BR36" s="71"/>
      <c r="BS36" s="71"/>
      <c r="BT36" s="71"/>
      <c r="BU36" s="71"/>
      <c r="BV36" s="71"/>
      <c r="BW36" s="71"/>
      <c r="BX36" s="71"/>
      <c r="BY36" s="71"/>
      <c r="BZ36" s="72"/>
    </row>
    <row r="37" spans="1:78" ht="13.5" customHeight="1">
      <c r="A37" s="2"/>
      <c r="B37" s="17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8"/>
      <c r="BB37" s="18"/>
      <c r="BC37" s="18"/>
      <c r="BD37" s="18"/>
      <c r="BE37" s="18"/>
      <c r="BF37" s="18"/>
      <c r="BG37" s="18"/>
      <c r="BH37" s="18"/>
      <c r="BI37" s="18"/>
      <c r="BJ37" s="19"/>
      <c r="BK37" s="2"/>
      <c r="BL37" s="70"/>
      <c r="BM37" s="71"/>
      <c r="BN37" s="71"/>
      <c r="BO37" s="71"/>
      <c r="BP37" s="71"/>
      <c r="BQ37" s="71"/>
      <c r="BR37" s="71"/>
      <c r="BS37" s="71"/>
      <c r="BT37" s="71"/>
      <c r="BU37" s="71"/>
      <c r="BV37" s="71"/>
      <c r="BW37" s="71"/>
      <c r="BX37" s="71"/>
      <c r="BY37" s="71"/>
      <c r="BZ37" s="72"/>
    </row>
    <row r="38" spans="1:78" ht="13.5" customHeight="1">
      <c r="A38" s="2"/>
      <c r="B38" s="17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8"/>
      <c r="BB38" s="18"/>
      <c r="BC38" s="18"/>
      <c r="BD38" s="18"/>
      <c r="BE38" s="18"/>
      <c r="BF38" s="18"/>
      <c r="BG38" s="18"/>
      <c r="BH38" s="18"/>
      <c r="BI38" s="18"/>
      <c r="BJ38" s="19"/>
      <c r="BK38" s="2"/>
      <c r="BL38" s="70"/>
      <c r="BM38" s="71"/>
      <c r="BN38" s="71"/>
      <c r="BO38" s="71"/>
      <c r="BP38" s="71"/>
      <c r="BQ38" s="71"/>
      <c r="BR38" s="71"/>
      <c r="BS38" s="71"/>
      <c r="BT38" s="71"/>
      <c r="BU38" s="71"/>
      <c r="BV38" s="71"/>
      <c r="BW38" s="71"/>
      <c r="BX38" s="71"/>
      <c r="BY38" s="71"/>
      <c r="BZ38" s="72"/>
    </row>
    <row r="39" spans="1:78" ht="13.5" customHeight="1">
      <c r="A39" s="2"/>
      <c r="B39" s="17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  <c r="AX39" s="18"/>
      <c r="AY39" s="18"/>
      <c r="AZ39" s="18"/>
      <c r="BA39" s="18"/>
      <c r="BB39" s="18"/>
      <c r="BC39" s="18"/>
      <c r="BD39" s="18"/>
      <c r="BE39" s="18"/>
      <c r="BF39" s="18"/>
      <c r="BG39" s="18"/>
      <c r="BH39" s="18"/>
      <c r="BI39" s="18"/>
      <c r="BJ39" s="19"/>
      <c r="BK39" s="2"/>
      <c r="BL39" s="70"/>
      <c r="BM39" s="71"/>
      <c r="BN39" s="71"/>
      <c r="BO39" s="71"/>
      <c r="BP39" s="71"/>
      <c r="BQ39" s="71"/>
      <c r="BR39" s="71"/>
      <c r="BS39" s="71"/>
      <c r="BT39" s="71"/>
      <c r="BU39" s="71"/>
      <c r="BV39" s="71"/>
      <c r="BW39" s="71"/>
      <c r="BX39" s="71"/>
      <c r="BY39" s="71"/>
      <c r="BZ39" s="72"/>
    </row>
    <row r="40" spans="1:78" ht="13.5" customHeight="1">
      <c r="A40" s="2"/>
      <c r="B40" s="17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18"/>
      <c r="AV40" s="18"/>
      <c r="AW40" s="18"/>
      <c r="AX40" s="18"/>
      <c r="AY40" s="18"/>
      <c r="AZ40" s="18"/>
      <c r="BA40" s="18"/>
      <c r="BB40" s="18"/>
      <c r="BC40" s="18"/>
      <c r="BD40" s="18"/>
      <c r="BE40" s="18"/>
      <c r="BF40" s="18"/>
      <c r="BG40" s="18"/>
      <c r="BH40" s="18"/>
      <c r="BI40" s="18"/>
      <c r="BJ40" s="19"/>
      <c r="BK40" s="2"/>
      <c r="BL40" s="70"/>
      <c r="BM40" s="71"/>
      <c r="BN40" s="71"/>
      <c r="BO40" s="71"/>
      <c r="BP40" s="71"/>
      <c r="BQ40" s="71"/>
      <c r="BR40" s="71"/>
      <c r="BS40" s="71"/>
      <c r="BT40" s="71"/>
      <c r="BU40" s="71"/>
      <c r="BV40" s="71"/>
      <c r="BW40" s="71"/>
      <c r="BX40" s="71"/>
      <c r="BY40" s="71"/>
      <c r="BZ40" s="72"/>
    </row>
    <row r="41" spans="1:78" ht="13.5" customHeight="1">
      <c r="A41" s="2"/>
      <c r="B41" s="17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  <c r="BD41" s="18"/>
      <c r="BE41" s="18"/>
      <c r="BF41" s="18"/>
      <c r="BG41" s="18"/>
      <c r="BH41" s="18"/>
      <c r="BI41" s="18"/>
      <c r="BJ41" s="19"/>
      <c r="BK41" s="2"/>
      <c r="BL41" s="70"/>
      <c r="BM41" s="71"/>
      <c r="BN41" s="71"/>
      <c r="BO41" s="71"/>
      <c r="BP41" s="71"/>
      <c r="BQ41" s="71"/>
      <c r="BR41" s="71"/>
      <c r="BS41" s="71"/>
      <c r="BT41" s="71"/>
      <c r="BU41" s="71"/>
      <c r="BV41" s="71"/>
      <c r="BW41" s="71"/>
      <c r="BX41" s="71"/>
      <c r="BY41" s="71"/>
      <c r="BZ41" s="72"/>
    </row>
    <row r="42" spans="1:78" ht="13.5" customHeight="1">
      <c r="A42" s="2"/>
      <c r="B42" s="17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8"/>
      <c r="AS42" s="18"/>
      <c r="AT42" s="18"/>
      <c r="AU42" s="18"/>
      <c r="AV42" s="18"/>
      <c r="AW42" s="18"/>
      <c r="AX42" s="18"/>
      <c r="AY42" s="18"/>
      <c r="AZ42" s="18"/>
      <c r="BA42" s="18"/>
      <c r="BB42" s="18"/>
      <c r="BC42" s="18"/>
      <c r="BD42" s="18"/>
      <c r="BE42" s="18"/>
      <c r="BF42" s="18"/>
      <c r="BG42" s="18"/>
      <c r="BH42" s="18"/>
      <c r="BI42" s="18"/>
      <c r="BJ42" s="19"/>
      <c r="BK42" s="2"/>
      <c r="BL42" s="70"/>
      <c r="BM42" s="71"/>
      <c r="BN42" s="71"/>
      <c r="BO42" s="71"/>
      <c r="BP42" s="71"/>
      <c r="BQ42" s="71"/>
      <c r="BR42" s="71"/>
      <c r="BS42" s="71"/>
      <c r="BT42" s="71"/>
      <c r="BU42" s="71"/>
      <c r="BV42" s="71"/>
      <c r="BW42" s="71"/>
      <c r="BX42" s="71"/>
      <c r="BY42" s="71"/>
      <c r="BZ42" s="72"/>
    </row>
    <row r="43" spans="1:78" ht="13.5" customHeight="1">
      <c r="A43" s="2"/>
      <c r="B43" s="17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/>
      <c r="AX43" s="18"/>
      <c r="AY43" s="18"/>
      <c r="AZ43" s="18"/>
      <c r="BA43" s="18"/>
      <c r="BB43" s="18"/>
      <c r="BC43" s="18"/>
      <c r="BD43" s="18"/>
      <c r="BE43" s="18"/>
      <c r="BF43" s="18"/>
      <c r="BG43" s="18"/>
      <c r="BH43" s="18"/>
      <c r="BI43" s="18"/>
      <c r="BJ43" s="19"/>
      <c r="BK43" s="2"/>
      <c r="BL43" s="70"/>
      <c r="BM43" s="71"/>
      <c r="BN43" s="71"/>
      <c r="BO43" s="71"/>
      <c r="BP43" s="71"/>
      <c r="BQ43" s="71"/>
      <c r="BR43" s="71"/>
      <c r="BS43" s="71"/>
      <c r="BT43" s="71"/>
      <c r="BU43" s="71"/>
      <c r="BV43" s="71"/>
      <c r="BW43" s="71"/>
      <c r="BX43" s="71"/>
      <c r="BY43" s="71"/>
      <c r="BZ43" s="72"/>
    </row>
    <row r="44" spans="1:78" ht="13.5" customHeight="1">
      <c r="A44" s="2"/>
      <c r="B44" s="17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8"/>
      <c r="AS44" s="18"/>
      <c r="AT44" s="18"/>
      <c r="AU44" s="18"/>
      <c r="AV44" s="18"/>
      <c r="AW44" s="18"/>
      <c r="AX44" s="18"/>
      <c r="AY44" s="18"/>
      <c r="AZ44" s="18"/>
      <c r="BA44" s="18"/>
      <c r="BB44" s="18"/>
      <c r="BC44" s="18"/>
      <c r="BD44" s="18"/>
      <c r="BE44" s="18"/>
      <c r="BF44" s="18"/>
      <c r="BG44" s="18"/>
      <c r="BH44" s="18"/>
      <c r="BI44" s="18"/>
      <c r="BJ44" s="19"/>
      <c r="BK44" s="2"/>
      <c r="BL44" s="73"/>
      <c r="BM44" s="74"/>
      <c r="BN44" s="74"/>
      <c r="BO44" s="74"/>
      <c r="BP44" s="74"/>
      <c r="BQ44" s="74"/>
      <c r="BR44" s="74"/>
      <c r="BS44" s="74"/>
      <c r="BT44" s="74"/>
      <c r="BU44" s="74"/>
      <c r="BV44" s="74"/>
      <c r="BW44" s="74"/>
      <c r="BX44" s="74"/>
      <c r="BY44" s="74"/>
      <c r="BZ44" s="75"/>
    </row>
    <row r="45" spans="1:78" ht="13.5" customHeight="1">
      <c r="A45" s="2"/>
      <c r="B45" s="17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  <c r="AX45" s="18"/>
      <c r="AY45" s="18"/>
      <c r="AZ45" s="18"/>
      <c r="BA45" s="18"/>
      <c r="BB45" s="18"/>
      <c r="BC45" s="18"/>
      <c r="BD45" s="18"/>
      <c r="BE45" s="18"/>
      <c r="BF45" s="18"/>
      <c r="BG45" s="18"/>
      <c r="BH45" s="18"/>
      <c r="BI45" s="18"/>
      <c r="BJ45" s="19"/>
      <c r="BK45" s="2"/>
      <c r="BL45" s="64" t="s">
        <v>31</v>
      </c>
      <c r="BM45" s="65"/>
      <c r="BN45" s="65"/>
      <c r="BO45" s="65"/>
      <c r="BP45" s="65"/>
      <c r="BQ45" s="65"/>
      <c r="BR45" s="65"/>
      <c r="BS45" s="65"/>
      <c r="BT45" s="65"/>
      <c r="BU45" s="65"/>
      <c r="BV45" s="65"/>
      <c r="BW45" s="65"/>
      <c r="BX45" s="65"/>
      <c r="BY45" s="65"/>
      <c r="BZ45" s="66"/>
    </row>
    <row r="46" spans="1:78" ht="13.5" customHeight="1">
      <c r="A46" s="2"/>
      <c r="B46" s="17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18"/>
      <c r="AY46" s="18"/>
      <c r="AZ46" s="18"/>
      <c r="BA46" s="18"/>
      <c r="BB46" s="18"/>
      <c r="BC46" s="18"/>
      <c r="BD46" s="18"/>
      <c r="BE46" s="18"/>
      <c r="BF46" s="18"/>
      <c r="BG46" s="18"/>
      <c r="BH46" s="18"/>
      <c r="BI46" s="18"/>
      <c r="BJ46" s="19"/>
      <c r="BK46" s="2"/>
      <c r="BL46" s="67"/>
      <c r="BM46" s="68"/>
      <c r="BN46" s="68"/>
      <c r="BO46" s="68"/>
      <c r="BP46" s="68"/>
      <c r="BQ46" s="68"/>
      <c r="BR46" s="68"/>
      <c r="BS46" s="68"/>
      <c r="BT46" s="68"/>
      <c r="BU46" s="68"/>
      <c r="BV46" s="68"/>
      <c r="BW46" s="68"/>
      <c r="BX46" s="68"/>
      <c r="BY46" s="68"/>
      <c r="BZ46" s="69"/>
    </row>
    <row r="47" spans="1:78" ht="13.5" customHeight="1">
      <c r="A47" s="2"/>
      <c r="B47" s="17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  <c r="AU47" s="18"/>
      <c r="AV47" s="18"/>
      <c r="AW47" s="18"/>
      <c r="AX47" s="18"/>
      <c r="AY47" s="18"/>
      <c r="AZ47" s="18"/>
      <c r="BA47" s="18"/>
      <c r="BB47" s="18"/>
      <c r="BC47" s="18"/>
      <c r="BD47" s="18"/>
      <c r="BE47" s="18"/>
      <c r="BF47" s="18"/>
      <c r="BG47" s="18"/>
      <c r="BH47" s="18"/>
      <c r="BI47" s="18"/>
      <c r="BJ47" s="19"/>
      <c r="BK47" s="2"/>
      <c r="BL47" s="70" t="s">
        <v>121</v>
      </c>
      <c r="BM47" s="71"/>
      <c r="BN47" s="71"/>
      <c r="BO47" s="71"/>
      <c r="BP47" s="71"/>
      <c r="BQ47" s="71"/>
      <c r="BR47" s="71"/>
      <c r="BS47" s="71"/>
      <c r="BT47" s="71"/>
      <c r="BU47" s="71"/>
      <c r="BV47" s="71"/>
      <c r="BW47" s="71"/>
      <c r="BX47" s="71"/>
      <c r="BY47" s="71"/>
      <c r="BZ47" s="72"/>
    </row>
    <row r="48" spans="1:78" ht="13.5" customHeight="1">
      <c r="A48" s="2"/>
      <c r="B48" s="17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8"/>
      <c r="AR48" s="18"/>
      <c r="AS48" s="18"/>
      <c r="AT48" s="18"/>
      <c r="AU48" s="18"/>
      <c r="AV48" s="18"/>
      <c r="AW48" s="18"/>
      <c r="AX48" s="18"/>
      <c r="AY48" s="18"/>
      <c r="AZ48" s="18"/>
      <c r="BA48" s="18"/>
      <c r="BB48" s="18"/>
      <c r="BC48" s="18"/>
      <c r="BD48" s="18"/>
      <c r="BE48" s="18"/>
      <c r="BF48" s="18"/>
      <c r="BG48" s="18"/>
      <c r="BH48" s="18"/>
      <c r="BI48" s="18"/>
      <c r="BJ48" s="19"/>
      <c r="BK48" s="2"/>
      <c r="BL48" s="70"/>
      <c r="BM48" s="71"/>
      <c r="BN48" s="71"/>
      <c r="BO48" s="71"/>
      <c r="BP48" s="71"/>
      <c r="BQ48" s="71"/>
      <c r="BR48" s="71"/>
      <c r="BS48" s="71"/>
      <c r="BT48" s="71"/>
      <c r="BU48" s="71"/>
      <c r="BV48" s="71"/>
      <c r="BW48" s="71"/>
      <c r="BX48" s="71"/>
      <c r="BY48" s="71"/>
      <c r="BZ48" s="72"/>
    </row>
    <row r="49" spans="1:78" ht="13.5" customHeight="1">
      <c r="A49" s="2"/>
      <c r="B49" s="17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  <c r="AU49" s="18"/>
      <c r="AV49" s="18"/>
      <c r="AW49" s="18"/>
      <c r="AX49" s="18"/>
      <c r="AY49" s="18"/>
      <c r="AZ49" s="18"/>
      <c r="BA49" s="18"/>
      <c r="BB49" s="18"/>
      <c r="BC49" s="18"/>
      <c r="BD49" s="18"/>
      <c r="BE49" s="18"/>
      <c r="BF49" s="18"/>
      <c r="BG49" s="18"/>
      <c r="BH49" s="18"/>
      <c r="BI49" s="18"/>
      <c r="BJ49" s="19"/>
      <c r="BK49" s="2"/>
      <c r="BL49" s="70"/>
      <c r="BM49" s="71"/>
      <c r="BN49" s="71"/>
      <c r="BO49" s="71"/>
      <c r="BP49" s="71"/>
      <c r="BQ49" s="71"/>
      <c r="BR49" s="71"/>
      <c r="BS49" s="71"/>
      <c r="BT49" s="71"/>
      <c r="BU49" s="71"/>
      <c r="BV49" s="71"/>
      <c r="BW49" s="71"/>
      <c r="BX49" s="71"/>
      <c r="BY49" s="71"/>
      <c r="BZ49" s="72"/>
    </row>
    <row r="50" spans="1:78" ht="13.5" customHeight="1">
      <c r="A50" s="2"/>
      <c r="B50" s="17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  <c r="AV50" s="18"/>
      <c r="AW50" s="18"/>
      <c r="AX50" s="18"/>
      <c r="AY50" s="18"/>
      <c r="AZ50" s="18"/>
      <c r="BA50" s="18"/>
      <c r="BB50" s="18"/>
      <c r="BC50" s="18"/>
      <c r="BD50" s="18"/>
      <c r="BE50" s="18"/>
      <c r="BF50" s="18"/>
      <c r="BG50" s="18"/>
      <c r="BH50" s="18"/>
      <c r="BI50" s="18"/>
      <c r="BJ50" s="19"/>
      <c r="BK50" s="2"/>
      <c r="BL50" s="70"/>
      <c r="BM50" s="71"/>
      <c r="BN50" s="71"/>
      <c r="BO50" s="71"/>
      <c r="BP50" s="71"/>
      <c r="BQ50" s="71"/>
      <c r="BR50" s="71"/>
      <c r="BS50" s="71"/>
      <c r="BT50" s="71"/>
      <c r="BU50" s="71"/>
      <c r="BV50" s="71"/>
      <c r="BW50" s="71"/>
      <c r="BX50" s="71"/>
      <c r="BY50" s="71"/>
      <c r="BZ50" s="72"/>
    </row>
    <row r="51" spans="1:78" ht="13.5" customHeight="1">
      <c r="A51" s="2"/>
      <c r="B51" s="17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  <c r="AQ51" s="18"/>
      <c r="AR51" s="18"/>
      <c r="AS51" s="18"/>
      <c r="AT51" s="18"/>
      <c r="AU51" s="18"/>
      <c r="AV51" s="18"/>
      <c r="AW51" s="18"/>
      <c r="AX51" s="18"/>
      <c r="AY51" s="18"/>
      <c r="AZ51" s="18"/>
      <c r="BA51" s="18"/>
      <c r="BB51" s="18"/>
      <c r="BC51" s="18"/>
      <c r="BD51" s="18"/>
      <c r="BE51" s="18"/>
      <c r="BF51" s="18"/>
      <c r="BG51" s="18"/>
      <c r="BH51" s="18"/>
      <c r="BI51" s="18"/>
      <c r="BJ51" s="19"/>
      <c r="BK51" s="2"/>
      <c r="BL51" s="70"/>
      <c r="BM51" s="71"/>
      <c r="BN51" s="71"/>
      <c r="BO51" s="71"/>
      <c r="BP51" s="71"/>
      <c r="BQ51" s="71"/>
      <c r="BR51" s="71"/>
      <c r="BS51" s="71"/>
      <c r="BT51" s="71"/>
      <c r="BU51" s="71"/>
      <c r="BV51" s="71"/>
      <c r="BW51" s="71"/>
      <c r="BX51" s="71"/>
      <c r="BY51" s="71"/>
      <c r="BZ51" s="72"/>
    </row>
    <row r="52" spans="1:78" ht="13.5" customHeight="1">
      <c r="A52" s="2"/>
      <c r="B52" s="17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  <c r="AQ52" s="18"/>
      <c r="AR52" s="18"/>
      <c r="AS52" s="18"/>
      <c r="AT52" s="18"/>
      <c r="AU52" s="18"/>
      <c r="AV52" s="18"/>
      <c r="AW52" s="18"/>
      <c r="AX52" s="18"/>
      <c r="AY52" s="18"/>
      <c r="AZ52" s="18"/>
      <c r="BA52" s="18"/>
      <c r="BB52" s="18"/>
      <c r="BC52" s="18"/>
      <c r="BD52" s="18"/>
      <c r="BE52" s="18"/>
      <c r="BF52" s="18"/>
      <c r="BG52" s="18"/>
      <c r="BH52" s="18"/>
      <c r="BI52" s="18"/>
      <c r="BJ52" s="19"/>
      <c r="BK52" s="2"/>
      <c r="BL52" s="70"/>
      <c r="BM52" s="71"/>
      <c r="BN52" s="71"/>
      <c r="BO52" s="71"/>
      <c r="BP52" s="71"/>
      <c r="BQ52" s="71"/>
      <c r="BR52" s="71"/>
      <c r="BS52" s="71"/>
      <c r="BT52" s="71"/>
      <c r="BU52" s="71"/>
      <c r="BV52" s="71"/>
      <c r="BW52" s="71"/>
      <c r="BX52" s="71"/>
      <c r="BY52" s="71"/>
      <c r="BZ52" s="72"/>
    </row>
    <row r="53" spans="1:78" ht="13.5" customHeight="1">
      <c r="A53" s="2"/>
      <c r="B53" s="17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18"/>
      <c r="AQ53" s="18"/>
      <c r="AR53" s="18"/>
      <c r="AS53" s="18"/>
      <c r="AT53" s="18"/>
      <c r="AU53" s="18"/>
      <c r="AV53" s="18"/>
      <c r="AW53" s="18"/>
      <c r="AX53" s="18"/>
      <c r="AY53" s="18"/>
      <c r="AZ53" s="18"/>
      <c r="BA53" s="18"/>
      <c r="BB53" s="18"/>
      <c r="BC53" s="18"/>
      <c r="BD53" s="18"/>
      <c r="BE53" s="18"/>
      <c r="BF53" s="18"/>
      <c r="BG53" s="18"/>
      <c r="BH53" s="18"/>
      <c r="BI53" s="18"/>
      <c r="BJ53" s="19"/>
      <c r="BK53" s="2"/>
      <c r="BL53" s="70"/>
      <c r="BM53" s="71"/>
      <c r="BN53" s="71"/>
      <c r="BO53" s="71"/>
      <c r="BP53" s="71"/>
      <c r="BQ53" s="71"/>
      <c r="BR53" s="71"/>
      <c r="BS53" s="71"/>
      <c r="BT53" s="71"/>
      <c r="BU53" s="71"/>
      <c r="BV53" s="71"/>
      <c r="BW53" s="71"/>
      <c r="BX53" s="71"/>
      <c r="BY53" s="71"/>
      <c r="BZ53" s="72"/>
    </row>
    <row r="54" spans="1:78" ht="13.5" customHeight="1">
      <c r="A54" s="2"/>
      <c r="B54" s="17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8"/>
      <c r="AR54" s="18"/>
      <c r="AS54" s="18"/>
      <c r="AT54" s="18"/>
      <c r="AU54" s="18"/>
      <c r="AV54" s="18"/>
      <c r="AW54" s="18"/>
      <c r="AX54" s="18"/>
      <c r="AY54" s="18"/>
      <c r="AZ54" s="18"/>
      <c r="BA54" s="18"/>
      <c r="BB54" s="18"/>
      <c r="BC54" s="18"/>
      <c r="BD54" s="18"/>
      <c r="BE54" s="18"/>
      <c r="BF54" s="18"/>
      <c r="BG54" s="18"/>
      <c r="BH54" s="18"/>
      <c r="BI54" s="18"/>
      <c r="BJ54" s="19"/>
      <c r="BK54" s="2"/>
      <c r="BL54" s="70"/>
      <c r="BM54" s="71"/>
      <c r="BN54" s="71"/>
      <c r="BO54" s="71"/>
      <c r="BP54" s="71"/>
      <c r="BQ54" s="71"/>
      <c r="BR54" s="71"/>
      <c r="BS54" s="71"/>
      <c r="BT54" s="71"/>
      <c r="BU54" s="71"/>
      <c r="BV54" s="71"/>
      <c r="BW54" s="71"/>
      <c r="BX54" s="71"/>
      <c r="BY54" s="71"/>
      <c r="BZ54" s="72"/>
    </row>
    <row r="55" spans="1:78" ht="13.5" customHeight="1">
      <c r="A55" s="2"/>
      <c r="B55" s="17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  <c r="AQ55" s="18"/>
      <c r="AR55" s="18"/>
      <c r="AS55" s="18"/>
      <c r="AT55" s="18"/>
      <c r="AU55" s="18"/>
      <c r="AV55" s="18"/>
      <c r="AW55" s="18"/>
      <c r="AX55" s="18"/>
      <c r="AY55" s="18"/>
      <c r="AZ55" s="18"/>
      <c r="BA55" s="18"/>
      <c r="BB55" s="18"/>
      <c r="BC55" s="18"/>
      <c r="BD55" s="18"/>
      <c r="BE55" s="18"/>
      <c r="BF55" s="18"/>
      <c r="BG55" s="18"/>
      <c r="BH55" s="18"/>
      <c r="BI55" s="18"/>
      <c r="BJ55" s="19"/>
      <c r="BK55" s="2"/>
      <c r="BL55" s="70"/>
      <c r="BM55" s="71"/>
      <c r="BN55" s="71"/>
      <c r="BO55" s="71"/>
      <c r="BP55" s="71"/>
      <c r="BQ55" s="71"/>
      <c r="BR55" s="71"/>
      <c r="BS55" s="71"/>
      <c r="BT55" s="71"/>
      <c r="BU55" s="71"/>
      <c r="BV55" s="71"/>
      <c r="BW55" s="71"/>
      <c r="BX55" s="71"/>
      <c r="BY55" s="71"/>
      <c r="BZ55" s="72"/>
    </row>
    <row r="56" spans="1:78" ht="13.5" customHeight="1">
      <c r="A56" s="2"/>
      <c r="B56" s="17"/>
      <c r="C56" s="76" t="s">
        <v>32</v>
      </c>
      <c r="D56" s="76"/>
      <c r="E56" s="76"/>
      <c r="F56" s="76"/>
      <c r="G56" s="76"/>
      <c r="H56" s="76"/>
      <c r="I56" s="76"/>
      <c r="J56" s="76"/>
      <c r="K56" s="76"/>
      <c r="L56" s="76"/>
      <c r="M56" s="76"/>
      <c r="N56" s="76"/>
      <c r="O56" s="76"/>
      <c r="P56" s="76"/>
      <c r="Q56" s="20"/>
      <c r="R56" s="76" t="s">
        <v>33</v>
      </c>
      <c r="S56" s="76"/>
      <c r="T56" s="76"/>
      <c r="U56" s="76"/>
      <c r="V56" s="76"/>
      <c r="W56" s="76"/>
      <c r="X56" s="76"/>
      <c r="Y56" s="76"/>
      <c r="Z56" s="76"/>
      <c r="AA56" s="76"/>
      <c r="AB56" s="76"/>
      <c r="AC56" s="76"/>
      <c r="AD56" s="76"/>
      <c r="AE56" s="76"/>
      <c r="AF56" s="20"/>
      <c r="AG56" s="76" t="s">
        <v>34</v>
      </c>
      <c r="AH56" s="76"/>
      <c r="AI56" s="76"/>
      <c r="AJ56" s="76"/>
      <c r="AK56" s="76"/>
      <c r="AL56" s="76"/>
      <c r="AM56" s="76"/>
      <c r="AN56" s="76"/>
      <c r="AO56" s="76"/>
      <c r="AP56" s="76"/>
      <c r="AQ56" s="76"/>
      <c r="AR56" s="76"/>
      <c r="AS56" s="76"/>
      <c r="AT56" s="76"/>
      <c r="AU56" s="20"/>
      <c r="AV56" s="76" t="s">
        <v>35</v>
      </c>
      <c r="AW56" s="76"/>
      <c r="AX56" s="76"/>
      <c r="AY56" s="76"/>
      <c r="AZ56" s="76"/>
      <c r="BA56" s="76"/>
      <c r="BB56" s="76"/>
      <c r="BC56" s="76"/>
      <c r="BD56" s="76"/>
      <c r="BE56" s="76"/>
      <c r="BF56" s="76"/>
      <c r="BG56" s="76"/>
      <c r="BH56" s="76"/>
      <c r="BI56" s="76"/>
      <c r="BJ56" s="19"/>
      <c r="BK56" s="2"/>
      <c r="BL56" s="70"/>
      <c r="BM56" s="71"/>
      <c r="BN56" s="71"/>
      <c r="BO56" s="71"/>
      <c r="BP56" s="71"/>
      <c r="BQ56" s="71"/>
      <c r="BR56" s="71"/>
      <c r="BS56" s="71"/>
      <c r="BT56" s="71"/>
      <c r="BU56" s="71"/>
      <c r="BV56" s="71"/>
      <c r="BW56" s="71"/>
      <c r="BX56" s="71"/>
      <c r="BY56" s="71"/>
      <c r="BZ56" s="72"/>
    </row>
    <row r="57" spans="1:78" ht="13.5" customHeight="1">
      <c r="A57" s="2"/>
      <c r="B57" s="17"/>
      <c r="C57" s="76"/>
      <c r="D57" s="76"/>
      <c r="E57" s="76"/>
      <c r="F57" s="76"/>
      <c r="G57" s="76"/>
      <c r="H57" s="76"/>
      <c r="I57" s="76"/>
      <c r="J57" s="76"/>
      <c r="K57" s="76"/>
      <c r="L57" s="76"/>
      <c r="M57" s="76"/>
      <c r="N57" s="76"/>
      <c r="O57" s="76"/>
      <c r="P57" s="76"/>
      <c r="Q57" s="20"/>
      <c r="R57" s="76"/>
      <c r="S57" s="76"/>
      <c r="T57" s="76"/>
      <c r="U57" s="76"/>
      <c r="V57" s="76"/>
      <c r="W57" s="76"/>
      <c r="X57" s="76"/>
      <c r="Y57" s="76"/>
      <c r="Z57" s="76"/>
      <c r="AA57" s="76"/>
      <c r="AB57" s="76"/>
      <c r="AC57" s="76"/>
      <c r="AD57" s="76"/>
      <c r="AE57" s="76"/>
      <c r="AF57" s="20"/>
      <c r="AG57" s="76"/>
      <c r="AH57" s="76"/>
      <c r="AI57" s="76"/>
      <c r="AJ57" s="76"/>
      <c r="AK57" s="76"/>
      <c r="AL57" s="76"/>
      <c r="AM57" s="76"/>
      <c r="AN57" s="76"/>
      <c r="AO57" s="76"/>
      <c r="AP57" s="76"/>
      <c r="AQ57" s="76"/>
      <c r="AR57" s="76"/>
      <c r="AS57" s="76"/>
      <c r="AT57" s="76"/>
      <c r="AU57" s="20"/>
      <c r="AV57" s="76"/>
      <c r="AW57" s="76"/>
      <c r="AX57" s="76"/>
      <c r="AY57" s="76"/>
      <c r="AZ57" s="76"/>
      <c r="BA57" s="76"/>
      <c r="BB57" s="76"/>
      <c r="BC57" s="76"/>
      <c r="BD57" s="76"/>
      <c r="BE57" s="76"/>
      <c r="BF57" s="76"/>
      <c r="BG57" s="76"/>
      <c r="BH57" s="76"/>
      <c r="BI57" s="76"/>
      <c r="BJ57" s="19"/>
      <c r="BK57" s="2"/>
      <c r="BL57" s="70"/>
      <c r="BM57" s="71"/>
      <c r="BN57" s="71"/>
      <c r="BO57" s="71"/>
      <c r="BP57" s="71"/>
      <c r="BQ57" s="71"/>
      <c r="BR57" s="71"/>
      <c r="BS57" s="71"/>
      <c r="BT57" s="71"/>
      <c r="BU57" s="71"/>
      <c r="BV57" s="71"/>
      <c r="BW57" s="71"/>
      <c r="BX57" s="71"/>
      <c r="BY57" s="71"/>
      <c r="BZ57" s="72"/>
    </row>
    <row r="58" spans="1:78" ht="13.5" customHeight="1">
      <c r="A58" s="2"/>
      <c r="B58" s="17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9"/>
      <c r="BK58" s="2"/>
      <c r="BL58" s="70"/>
      <c r="BM58" s="71"/>
      <c r="BN58" s="71"/>
      <c r="BO58" s="71"/>
      <c r="BP58" s="71"/>
      <c r="BQ58" s="71"/>
      <c r="BR58" s="71"/>
      <c r="BS58" s="71"/>
      <c r="BT58" s="71"/>
      <c r="BU58" s="71"/>
      <c r="BV58" s="71"/>
      <c r="BW58" s="71"/>
      <c r="BX58" s="71"/>
      <c r="BY58" s="71"/>
      <c r="BZ58" s="72"/>
    </row>
    <row r="59" spans="1:78" ht="13.5" customHeight="1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70"/>
      <c r="BM59" s="71"/>
      <c r="BN59" s="71"/>
      <c r="BO59" s="71"/>
      <c r="BP59" s="71"/>
      <c r="BQ59" s="71"/>
      <c r="BR59" s="71"/>
      <c r="BS59" s="71"/>
      <c r="BT59" s="71"/>
      <c r="BU59" s="71"/>
      <c r="BV59" s="71"/>
      <c r="BW59" s="71"/>
      <c r="BX59" s="71"/>
      <c r="BY59" s="71"/>
      <c r="BZ59" s="72"/>
    </row>
    <row r="60" spans="1:78" ht="13.5" customHeight="1">
      <c r="A60" s="2"/>
      <c r="B60" s="61" t="s">
        <v>36</v>
      </c>
      <c r="C60" s="62"/>
      <c r="D60" s="62"/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2"/>
      <c r="R60" s="62"/>
      <c r="S60" s="62"/>
      <c r="T60" s="62"/>
      <c r="U60" s="62"/>
      <c r="V60" s="62"/>
      <c r="W60" s="62"/>
      <c r="X60" s="62"/>
      <c r="Y60" s="62"/>
      <c r="Z60" s="62"/>
      <c r="AA60" s="62"/>
      <c r="AB60" s="62"/>
      <c r="AC60" s="62"/>
      <c r="AD60" s="62"/>
      <c r="AE60" s="62"/>
      <c r="AF60" s="62"/>
      <c r="AG60" s="62"/>
      <c r="AH60" s="62"/>
      <c r="AI60" s="62"/>
      <c r="AJ60" s="62"/>
      <c r="AK60" s="62"/>
      <c r="AL60" s="62"/>
      <c r="AM60" s="62"/>
      <c r="AN60" s="62"/>
      <c r="AO60" s="62"/>
      <c r="AP60" s="62"/>
      <c r="AQ60" s="62"/>
      <c r="AR60" s="62"/>
      <c r="AS60" s="62"/>
      <c r="AT60" s="62"/>
      <c r="AU60" s="62"/>
      <c r="AV60" s="62"/>
      <c r="AW60" s="62"/>
      <c r="AX60" s="62"/>
      <c r="AY60" s="62"/>
      <c r="AZ60" s="62"/>
      <c r="BA60" s="62"/>
      <c r="BB60" s="62"/>
      <c r="BC60" s="62"/>
      <c r="BD60" s="62"/>
      <c r="BE60" s="62"/>
      <c r="BF60" s="62"/>
      <c r="BG60" s="62"/>
      <c r="BH60" s="62"/>
      <c r="BI60" s="62"/>
      <c r="BJ60" s="63"/>
      <c r="BK60" s="2"/>
      <c r="BL60" s="70"/>
      <c r="BM60" s="71"/>
      <c r="BN60" s="71"/>
      <c r="BO60" s="71"/>
      <c r="BP60" s="71"/>
      <c r="BQ60" s="71"/>
      <c r="BR60" s="71"/>
      <c r="BS60" s="71"/>
      <c r="BT60" s="71"/>
      <c r="BU60" s="71"/>
      <c r="BV60" s="71"/>
      <c r="BW60" s="71"/>
      <c r="BX60" s="71"/>
      <c r="BY60" s="71"/>
      <c r="BZ60" s="72"/>
    </row>
    <row r="61" spans="1:78" ht="13.5" customHeight="1">
      <c r="A61" s="2"/>
      <c r="B61" s="61"/>
      <c r="C61" s="62"/>
      <c r="D61" s="62"/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62"/>
      <c r="Q61" s="62"/>
      <c r="R61" s="62"/>
      <c r="S61" s="62"/>
      <c r="T61" s="62"/>
      <c r="U61" s="62"/>
      <c r="V61" s="62"/>
      <c r="W61" s="62"/>
      <c r="X61" s="62"/>
      <c r="Y61" s="62"/>
      <c r="Z61" s="62"/>
      <c r="AA61" s="62"/>
      <c r="AB61" s="62"/>
      <c r="AC61" s="62"/>
      <c r="AD61" s="62"/>
      <c r="AE61" s="62"/>
      <c r="AF61" s="62"/>
      <c r="AG61" s="62"/>
      <c r="AH61" s="62"/>
      <c r="AI61" s="62"/>
      <c r="AJ61" s="62"/>
      <c r="AK61" s="62"/>
      <c r="AL61" s="62"/>
      <c r="AM61" s="62"/>
      <c r="AN61" s="62"/>
      <c r="AO61" s="62"/>
      <c r="AP61" s="62"/>
      <c r="AQ61" s="62"/>
      <c r="AR61" s="62"/>
      <c r="AS61" s="62"/>
      <c r="AT61" s="62"/>
      <c r="AU61" s="62"/>
      <c r="AV61" s="62"/>
      <c r="AW61" s="62"/>
      <c r="AX61" s="62"/>
      <c r="AY61" s="62"/>
      <c r="AZ61" s="62"/>
      <c r="BA61" s="62"/>
      <c r="BB61" s="62"/>
      <c r="BC61" s="62"/>
      <c r="BD61" s="62"/>
      <c r="BE61" s="62"/>
      <c r="BF61" s="62"/>
      <c r="BG61" s="62"/>
      <c r="BH61" s="62"/>
      <c r="BI61" s="62"/>
      <c r="BJ61" s="63"/>
      <c r="BK61" s="2"/>
      <c r="BL61" s="70"/>
      <c r="BM61" s="71"/>
      <c r="BN61" s="71"/>
      <c r="BO61" s="71"/>
      <c r="BP61" s="71"/>
      <c r="BQ61" s="71"/>
      <c r="BR61" s="71"/>
      <c r="BS61" s="71"/>
      <c r="BT61" s="71"/>
      <c r="BU61" s="71"/>
      <c r="BV61" s="71"/>
      <c r="BW61" s="71"/>
      <c r="BX61" s="71"/>
      <c r="BY61" s="71"/>
      <c r="BZ61" s="72"/>
    </row>
    <row r="62" spans="1:78" ht="13.5" customHeight="1">
      <c r="A62" s="2"/>
      <c r="B62" s="17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8"/>
      <c r="AS62" s="18"/>
      <c r="AT62" s="18"/>
      <c r="AU62" s="18"/>
      <c r="AV62" s="18"/>
      <c r="AW62" s="18"/>
      <c r="AX62" s="18"/>
      <c r="AY62" s="18"/>
      <c r="AZ62" s="18"/>
      <c r="BA62" s="18"/>
      <c r="BB62" s="18"/>
      <c r="BC62" s="18"/>
      <c r="BD62" s="18"/>
      <c r="BE62" s="18"/>
      <c r="BF62" s="18"/>
      <c r="BG62" s="18"/>
      <c r="BH62" s="18"/>
      <c r="BI62" s="18"/>
      <c r="BJ62" s="19"/>
      <c r="BK62" s="2"/>
      <c r="BL62" s="70"/>
      <c r="BM62" s="71"/>
      <c r="BN62" s="71"/>
      <c r="BO62" s="71"/>
      <c r="BP62" s="71"/>
      <c r="BQ62" s="71"/>
      <c r="BR62" s="71"/>
      <c r="BS62" s="71"/>
      <c r="BT62" s="71"/>
      <c r="BU62" s="71"/>
      <c r="BV62" s="71"/>
      <c r="BW62" s="71"/>
      <c r="BX62" s="71"/>
      <c r="BY62" s="71"/>
      <c r="BZ62" s="72"/>
    </row>
    <row r="63" spans="1:78" ht="13.5" customHeight="1">
      <c r="A63" s="2"/>
      <c r="B63" s="17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18"/>
      <c r="AR63" s="18"/>
      <c r="AS63" s="18"/>
      <c r="AT63" s="18"/>
      <c r="AU63" s="18"/>
      <c r="AV63" s="18"/>
      <c r="AW63" s="18"/>
      <c r="AX63" s="18"/>
      <c r="AY63" s="18"/>
      <c r="AZ63" s="18"/>
      <c r="BA63" s="18"/>
      <c r="BB63" s="18"/>
      <c r="BC63" s="18"/>
      <c r="BD63" s="18"/>
      <c r="BE63" s="18"/>
      <c r="BF63" s="18"/>
      <c r="BG63" s="18"/>
      <c r="BH63" s="18"/>
      <c r="BI63" s="18"/>
      <c r="BJ63" s="19"/>
      <c r="BK63" s="2"/>
      <c r="BL63" s="73"/>
      <c r="BM63" s="74"/>
      <c r="BN63" s="74"/>
      <c r="BO63" s="74"/>
      <c r="BP63" s="74"/>
      <c r="BQ63" s="74"/>
      <c r="BR63" s="74"/>
      <c r="BS63" s="74"/>
      <c r="BT63" s="74"/>
      <c r="BU63" s="74"/>
      <c r="BV63" s="74"/>
      <c r="BW63" s="74"/>
      <c r="BX63" s="74"/>
      <c r="BY63" s="74"/>
      <c r="BZ63" s="75"/>
    </row>
    <row r="64" spans="1:78" ht="13.5" customHeight="1">
      <c r="A64" s="2"/>
      <c r="B64" s="17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  <c r="AQ64" s="18"/>
      <c r="AR64" s="18"/>
      <c r="AS64" s="18"/>
      <c r="AT64" s="18"/>
      <c r="AU64" s="18"/>
      <c r="AV64" s="18"/>
      <c r="AW64" s="18"/>
      <c r="AX64" s="18"/>
      <c r="AY64" s="18"/>
      <c r="AZ64" s="18"/>
      <c r="BA64" s="18"/>
      <c r="BB64" s="18"/>
      <c r="BC64" s="18"/>
      <c r="BD64" s="18"/>
      <c r="BE64" s="18"/>
      <c r="BF64" s="18"/>
      <c r="BG64" s="18"/>
      <c r="BH64" s="18"/>
      <c r="BI64" s="18"/>
      <c r="BJ64" s="19"/>
      <c r="BK64" s="2"/>
      <c r="BL64" s="64" t="s">
        <v>37</v>
      </c>
      <c r="BM64" s="65"/>
      <c r="BN64" s="65"/>
      <c r="BO64" s="65"/>
      <c r="BP64" s="65"/>
      <c r="BQ64" s="65"/>
      <c r="BR64" s="65"/>
      <c r="BS64" s="65"/>
      <c r="BT64" s="65"/>
      <c r="BU64" s="65"/>
      <c r="BV64" s="65"/>
      <c r="BW64" s="65"/>
      <c r="BX64" s="65"/>
      <c r="BY64" s="65"/>
      <c r="BZ64" s="66"/>
    </row>
    <row r="65" spans="1:78" ht="13.5" customHeight="1">
      <c r="A65" s="2"/>
      <c r="B65" s="17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8"/>
      <c r="AR65" s="18"/>
      <c r="AS65" s="18"/>
      <c r="AT65" s="18"/>
      <c r="AU65" s="18"/>
      <c r="AV65" s="18"/>
      <c r="AW65" s="18"/>
      <c r="AX65" s="18"/>
      <c r="AY65" s="18"/>
      <c r="AZ65" s="18"/>
      <c r="BA65" s="18"/>
      <c r="BB65" s="18"/>
      <c r="BC65" s="18"/>
      <c r="BD65" s="18"/>
      <c r="BE65" s="18"/>
      <c r="BF65" s="18"/>
      <c r="BG65" s="18"/>
      <c r="BH65" s="18"/>
      <c r="BI65" s="18"/>
      <c r="BJ65" s="19"/>
      <c r="BK65" s="2"/>
      <c r="BL65" s="67"/>
      <c r="BM65" s="68"/>
      <c r="BN65" s="68"/>
      <c r="BO65" s="68"/>
      <c r="BP65" s="68"/>
      <c r="BQ65" s="68"/>
      <c r="BR65" s="68"/>
      <c r="BS65" s="68"/>
      <c r="BT65" s="68"/>
      <c r="BU65" s="68"/>
      <c r="BV65" s="68"/>
      <c r="BW65" s="68"/>
      <c r="BX65" s="68"/>
      <c r="BY65" s="68"/>
      <c r="BZ65" s="69"/>
    </row>
    <row r="66" spans="1:78" ht="13.5" customHeight="1">
      <c r="A66" s="2"/>
      <c r="B66" s="17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  <c r="AS66" s="18"/>
      <c r="AT66" s="18"/>
      <c r="AU66" s="18"/>
      <c r="AV66" s="18"/>
      <c r="AW66" s="18"/>
      <c r="AX66" s="18"/>
      <c r="AY66" s="18"/>
      <c r="AZ66" s="18"/>
      <c r="BA66" s="18"/>
      <c r="BB66" s="18"/>
      <c r="BC66" s="18"/>
      <c r="BD66" s="18"/>
      <c r="BE66" s="18"/>
      <c r="BF66" s="18"/>
      <c r="BG66" s="18"/>
      <c r="BH66" s="18"/>
      <c r="BI66" s="18"/>
      <c r="BJ66" s="19"/>
      <c r="BK66" s="2"/>
      <c r="BL66" s="70" t="s">
        <v>122</v>
      </c>
      <c r="BM66" s="71"/>
      <c r="BN66" s="71"/>
      <c r="BO66" s="71"/>
      <c r="BP66" s="71"/>
      <c r="BQ66" s="71"/>
      <c r="BR66" s="71"/>
      <c r="BS66" s="71"/>
      <c r="BT66" s="71"/>
      <c r="BU66" s="71"/>
      <c r="BV66" s="71"/>
      <c r="BW66" s="71"/>
      <c r="BX66" s="71"/>
      <c r="BY66" s="71"/>
      <c r="BZ66" s="72"/>
    </row>
    <row r="67" spans="1:78" ht="13.5" customHeight="1">
      <c r="A67" s="2"/>
      <c r="B67" s="17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18"/>
      <c r="AK67" s="18"/>
      <c r="AL67" s="18"/>
      <c r="AM67" s="18"/>
      <c r="AN67" s="18"/>
      <c r="AO67" s="18"/>
      <c r="AP67" s="18"/>
      <c r="AQ67" s="18"/>
      <c r="AR67" s="18"/>
      <c r="AS67" s="18"/>
      <c r="AT67" s="18"/>
      <c r="AU67" s="18"/>
      <c r="AV67" s="18"/>
      <c r="AW67" s="18"/>
      <c r="AX67" s="18"/>
      <c r="AY67" s="18"/>
      <c r="AZ67" s="18"/>
      <c r="BA67" s="18"/>
      <c r="BB67" s="18"/>
      <c r="BC67" s="18"/>
      <c r="BD67" s="18"/>
      <c r="BE67" s="18"/>
      <c r="BF67" s="18"/>
      <c r="BG67" s="18"/>
      <c r="BH67" s="18"/>
      <c r="BI67" s="18"/>
      <c r="BJ67" s="19"/>
      <c r="BK67" s="2"/>
      <c r="BL67" s="70"/>
      <c r="BM67" s="71"/>
      <c r="BN67" s="71"/>
      <c r="BO67" s="71"/>
      <c r="BP67" s="71"/>
      <c r="BQ67" s="71"/>
      <c r="BR67" s="71"/>
      <c r="BS67" s="71"/>
      <c r="BT67" s="71"/>
      <c r="BU67" s="71"/>
      <c r="BV67" s="71"/>
      <c r="BW67" s="71"/>
      <c r="BX67" s="71"/>
      <c r="BY67" s="71"/>
      <c r="BZ67" s="72"/>
    </row>
    <row r="68" spans="1:78" ht="13.5" customHeight="1">
      <c r="A68" s="2"/>
      <c r="B68" s="17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  <c r="AL68" s="18"/>
      <c r="AM68" s="18"/>
      <c r="AN68" s="18"/>
      <c r="AO68" s="18"/>
      <c r="AP68" s="18"/>
      <c r="AQ68" s="18"/>
      <c r="AR68" s="18"/>
      <c r="AS68" s="18"/>
      <c r="AT68" s="18"/>
      <c r="AU68" s="18"/>
      <c r="AV68" s="18"/>
      <c r="AW68" s="18"/>
      <c r="AX68" s="18"/>
      <c r="AY68" s="18"/>
      <c r="AZ68" s="18"/>
      <c r="BA68" s="18"/>
      <c r="BB68" s="18"/>
      <c r="BC68" s="18"/>
      <c r="BD68" s="18"/>
      <c r="BE68" s="18"/>
      <c r="BF68" s="18"/>
      <c r="BG68" s="18"/>
      <c r="BH68" s="18"/>
      <c r="BI68" s="18"/>
      <c r="BJ68" s="19"/>
      <c r="BK68" s="2"/>
      <c r="BL68" s="70"/>
      <c r="BM68" s="71"/>
      <c r="BN68" s="71"/>
      <c r="BO68" s="71"/>
      <c r="BP68" s="71"/>
      <c r="BQ68" s="71"/>
      <c r="BR68" s="71"/>
      <c r="BS68" s="71"/>
      <c r="BT68" s="71"/>
      <c r="BU68" s="71"/>
      <c r="BV68" s="71"/>
      <c r="BW68" s="71"/>
      <c r="BX68" s="71"/>
      <c r="BY68" s="71"/>
      <c r="BZ68" s="72"/>
    </row>
    <row r="69" spans="1:78" ht="13.5" customHeight="1">
      <c r="A69" s="2"/>
      <c r="B69" s="17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18"/>
      <c r="AK69" s="18"/>
      <c r="AL69" s="18"/>
      <c r="AM69" s="18"/>
      <c r="AN69" s="18"/>
      <c r="AO69" s="18"/>
      <c r="AP69" s="18"/>
      <c r="AQ69" s="18"/>
      <c r="AR69" s="18"/>
      <c r="AS69" s="18"/>
      <c r="AT69" s="18"/>
      <c r="AU69" s="18"/>
      <c r="AV69" s="18"/>
      <c r="AW69" s="18"/>
      <c r="AX69" s="18"/>
      <c r="AY69" s="18"/>
      <c r="AZ69" s="18"/>
      <c r="BA69" s="18"/>
      <c r="BB69" s="18"/>
      <c r="BC69" s="18"/>
      <c r="BD69" s="18"/>
      <c r="BE69" s="18"/>
      <c r="BF69" s="18"/>
      <c r="BG69" s="18"/>
      <c r="BH69" s="18"/>
      <c r="BI69" s="18"/>
      <c r="BJ69" s="19"/>
      <c r="BK69" s="2"/>
      <c r="BL69" s="70"/>
      <c r="BM69" s="71"/>
      <c r="BN69" s="71"/>
      <c r="BO69" s="71"/>
      <c r="BP69" s="71"/>
      <c r="BQ69" s="71"/>
      <c r="BR69" s="71"/>
      <c r="BS69" s="71"/>
      <c r="BT69" s="71"/>
      <c r="BU69" s="71"/>
      <c r="BV69" s="71"/>
      <c r="BW69" s="71"/>
      <c r="BX69" s="71"/>
      <c r="BY69" s="71"/>
      <c r="BZ69" s="72"/>
    </row>
    <row r="70" spans="1:78" ht="13.5" customHeight="1">
      <c r="A70" s="2"/>
      <c r="B70" s="17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18"/>
      <c r="AQ70" s="18"/>
      <c r="AR70" s="18"/>
      <c r="AS70" s="18"/>
      <c r="AT70" s="18"/>
      <c r="AU70" s="18"/>
      <c r="AV70" s="18"/>
      <c r="AW70" s="18"/>
      <c r="AX70" s="18"/>
      <c r="AY70" s="18"/>
      <c r="AZ70" s="18"/>
      <c r="BA70" s="18"/>
      <c r="BB70" s="18"/>
      <c r="BC70" s="18"/>
      <c r="BD70" s="18"/>
      <c r="BE70" s="18"/>
      <c r="BF70" s="18"/>
      <c r="BG70" s="18"/>
      <c r="BH70" s="18"/>
      <c r="BI70" s="18"/>
      <c r="BJ70" s="19"/>
      <c r="BK70" s="2"/>
      <c r="BL70" s="70"/>
      <c r="BM70" s="71"/>
      <c r="BN70" s="71"/>
      <c r="BO70" s="71"/>
      <c r="BP70" s="71"/>
      <c r="BQ70" s="71"/>
      <c r="BR70" s="71"/>
      <c r="BS70" s="71"/>
      <c r="BT70" s="71"/>
      <c r="BU70" s="71"/>
      <c r="BV70" s="71"/>
      <c r="BW70" s="71"/>
      <c r="BX70" s="71"/>
      <c r="BY70" s="71"/>
      <c r="BZ70" s="72"/>
    </row>
    <row r="71" spans="1:78" ht="13.5" customHeight="1">
      <c r="A71" s="2"/>
      <c r="B71" s="17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18"/>
      <c r="AK71" s="18"/>
      <c r="AL71" s="18"/>
      <c r="AM71" s="18"/>
      <c r="AN71" s="18"/>
      <c r="AO71" s="18"/>
      <c r="AP71" s="18"/>
      <c r="AQ71" s="18"/>
      <c r="AR71" s="18"/>
      <c r="AS71" s="18"/>
      <c r="AT71" s="18"/>
      <c r="AU71" s="18"/>
      <c r="AV71" s="18"/>
      <c r="AW71" s="18"/>
      <c r="AX71" s="18"/>
      <c r="AY71" s="18"/>
      <c r="AZ71" s="18"/>
      <c r="BA71" s="18"/>
      <c r="BB71" s="18"/>
      <c r="BC71" s="18"/>
      <c r="BD71" s="18"/>
      <c r="BE71" s="18"/>
      <c r="BF71" s="18"/>
      <c r="BG71" s="18"/>
      <c r="BH71" s="18"/>
      <c r="BI71" s="18"/>
      <c r="BJ71" s="19"/>
      <c r="BK71" s="2"/>
      <c r="BL71" s="70"/>
      <c r="BM71" s="71"/>
      <c r="BN71" s="71"/>
      <c r="BO71" s="71"/>
      <c r="BP71" s="71"/>
      <c r="BQ71" s="71"/>
      <c r="BR71" s="71"/>
      <c r="BS71" s="71"/>
      <c r="BT71" s="71"/>
      <c r="BU71" s="71"/>
      <c r="BV71" s="71"/>
      <c r="BW71" s="71"/>
      <c r="BX71" s="71"/>
      <c r="BY71" s="71"/>
      <c r="BZ71" s="72"/>
    </row>
    <row r="72" spans="1:78" ht="13.5" customHeight="1">
      <c r="A72" s="2"/>
      <c r="B72" s="17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8"/>
      <c r="AJ72" s="18"/>
      <c r="AK72" s="18"/>
      <c r="AL72" s="18"/>
      <c r="AM72" s="18"/>
      <c r="AN72" s="18"/>
      <c r="AO72" s="18"/>
      <c r="AP72" s="18"/>
      <c r="AQ72" s="18"/>
      <c r="AR72" s="18"/>
      <c r="AS72" s="18"/>
      <c r="AT72" s="18"/>
      <c r="AU72" s="18"/>
      <c r="AV72" s="18"/>
      <c r="AW72" s="18"/>
      <c r="AX72" s="18"/>
      <c r="AY72" s="18"/>
      <c r="AZ72" s="18"/>
      <c r="BA72" s="18"/>
      <c r="BB72" s="18"/>
      <c r="BC72" s="18"/>
      <c r="BD72" s="18"/>
      <c r="BE72" s="18"/>
      <c r="BF72" s="18"/>
      <c r="BG72" s="18"/>
      <c r="BH72" s="18"/>
      <c r="BI72" s="18"/>
      <c r="BJ72" s="19"/>
      <c r="BK72" s="2"/>
      <c r="BL72" s="70"/>
      <c r="BM72" s="71"/>
      <c r="BN72" s="71"/>
      <c r="BO72" s="71"/>
      <c r="BP72" s="71"/>
      <c r="BQ72" s="71"/>
      <c r="BR72" s="71"/>
      <c r="BS72" s="71"/>
      <c r="BT72" s="71"/>
      <c r="BU72" s="71"/>
      <c r="BV72" s="71"/>
      <c r="BW72" s="71"/>
      <c r="BX72" s="71"/>
      <c r="BY72" s="71"/>
      <c r="BZ72" s="72"/>
    </row>
    <row r="73" spans="1:78" ht="13.5" customHeight="1">
      <c r="A73" s="2"/>
      <c r="B73" s="17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18"/>
      <c r="AK73" s="18"/>
      <c r="AL73" s="18"/>
      <c r="AM73" s="18"/>
      <c r="AN73" s="18"/>
      <c r="AO73" s="18"/>
      <c r="AP73" s="18"/>
      <c r="AQ73" s="18"/>
      <c r="AR73" s="18"/>
      <c r="AS73" s="18"/>
      <c r="AT73" s="18"/>
      <c r="AU73" s="18"/>
      <c r="AV73" s="18"/>
      <c r="AW73" s="18"/>
      <c r="AX73" s="18"/>
      <c r="AY73" s="18"/>
      <c r="AZ73" s="18"/>
      <c r="BA73" s="18"/>
      <c r="BB73" s="18"/>
      <c r="BC73" s="18"/>
      <c r="BD73" s="18"/>
      <c r="BE73" s="18"/>
      <c r="BF73" s="18"/>
      <c r="BG73" s="18"/>
      <c r="BH73" s="18"/>
      <c r="BI73" s="18"/>
      <c r="BJ73" s="19"/>
      <c r="BK73" s="2"/>
      <c r="BL73" s="70"/>
      <c r="BM73" s="71"/>
      <c r="BN73" s="71"/>
      <c r="BO73" s="71"/>
      <c r="BP73" s="71"/>
      <c r="BQ73" s="71"/>
      <c r="BR73" s="71"/>
      <c r="BS73" s="71"/>
      <c r="BT73" s="71"/>
      <c r="BU73" s="71"/>
      <c r="BV73" s="71"/>
      <c r="BW73" s="71"/>
      <c r="BX73" s="71"/>
      <c r="BY73" s="71"/>
      <c r="BZ73" s="72"/>
    </row>
    <row r="74" spans="1:78" ht="13.5" customHeight="1">
      <c r="A74" s="2"/>
      <c r="B74" s="17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8"/>
      <c r="AK74" s="18"/>
      <c r="AL74" s="18"/>
      <c r="AM74" s="18"/>
      <c r="AN74" s="18"/>
      <c r="AO74" s="18"/>
      <c r="AP74" s="18"/>
      <c r="AQ74" s="18"/>
      <c r="AR74" s="18"/>
      <c r="AS74" s="18"/>
      <c r="AT74" s="18"/>
      <c r="AU74" s="18"/>
      <c r="AV74" s="18"/>
      <c r="AW74" s="18"/>
      <c r="AX74" s="18"/>
      <c r="AY74" s="18"/>
      <c r="AZ74" s="18"/>
      <c r="BA74" s="18"/>
      <c r="BB74" s="18"/>
      <c r="BC74" s="18"/>
      <c r="BD74" s="18"/>
      <c r="BE74" s="18"/>
      <c r="BF74" s="18"/>
      <c r="BG74" s="18"/>
      <c r="BH74" s="18"/>
      <c r="BI74" s="18"/>
      <c r="BJ74" s="19"/>
      <c r="BK74" s="2"/>
      <c r="BL74" s="70"/>
      <c r="BM74" s="71"/>
      <c r="BN74" s="71"/>
      <c r="BO74" s="71"/>
      <c r="BP74" s="71"/>
      <c r="BQ74" s="71"/>
      <c r="BR74" s="71"/>
      <c r="BS74" s="71"/>
      <c r="BT74" s="71"/>
      <c r="BU74" s="71"/>
      <c r="BV74" s="71"/>
      <c r="BW74" s="71"/>
      <c r="BX74" s="71"/>
      <c r="BY74" s="71"/>
      <c r="BZ74" s="72"/>
    </row>
    <row r="75" spans="1:78" ht="13.5" customHeight="1">
      <c r="A75" s="2"/>
      <c r="B75" s="17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8"/>
      <c r="AE75" s="18"/>
      <c r="AF75" s="18"/>
      <c r="AG75" s="18"/>
      <c r="AH75" s="18"/>
      <c r="AI75" s="18"/>
      <c r="AJ75" s="18"/>
      <c r="AK75" s="18"/>
      <c r="AL75" s="18"/>
      <c r="AM75" s="18"/>
      <c r="AN75" s="18"/>
      <c r="AO75" s="18"/>
      <c r="AP75" s="18"/>
      <c r="AQ75" s="18"/>
      <c r="AR75" s="18"/>
      <c r="AS75" s="18"/>
      <c r="AT75" s="18"/>
      <c r="AU75" s="18"/>
      <c r="AV75" s="18"/>
      <c r="AW75" s="18"/>
      <c r="AX75" s="18"/>
      <c r="AY75" s="18"/>
      <c r="AZ75" s="18"/>
      <c r="BA75" s="18"/>
      <c r="BB75" s="18"/>
      <c r="BC75" s="18"/>
      <c r="BD75" s="18"/>
      <c r="BE75" s="18"/>
      <c r="BF75" s="18"/>
      <c r="BG75" s="18"/>
      <c r="BH75" s="18"/>
      <c r="BI75" s="18"/>
      <c r="BJ75" s="19"/>
      <c r="BK75" s="2"/>
      <c r="BL75" s="70"/>
      <c r="BM75" s="71"/>
      <c r="BN75" s="71"/>
      <c r="BO75" s="71"/>
      <c r="BP75" s="71"/>
      <c r="BQ75" s="71"/>
      <c r="BR75" s="71"/>
      <c r="BS75" s="71"/>
      <c r="BT75" s="71"/>
      <c r="BU75" s="71"/>
      <c r="BV75" s="71"/>
      <c r="BW75" s="71"/>
      <c r="BX75" s="71"/>
      <c r="BY75" s="71"/>
      <c r="BZ75" s="72"/>
    </row>
    <row r="76" spans="1:78" ht="13.5" customHeight="1">
      <c r="A76" s="2"/>
      <c r="B76" s="17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  <c r="AE76" s="18"/>
      <c r="AF76" s="18"/>
      <c r="AG76" s="18"/>
      <c r="AH76" s="18"/>
      <c r="AI76" s="18"/>
      <c r="AJ76" s="18"/>
      <c r="AK76" s="18"/>
      <c r="AL76" s="18"/>
      <c r="AM76" s="18"/>
      <c r="AN76" s="18"/>
      <c r="AO76" s="18"/>
      <c r="AP76" s="18"/>
      <c r="AQ76" s="18"/>
      <c r="AR76" s="18"/>
      <c r="AS76" s="18"/>
      <c r="AT76" s="18"/>
      <c r="AU76" s="18"/>
      <c r="AV76" s="18"/>
      <c r="AW76" s="18"/>
      <c r="AX76" s="18"/>
      <c r="AY76" s="18"/>
      <c r="AZ76" s="18"/>
      <c r="BA76" s="18"/>
      <c r="BB76" s="18"/>
      <c r="BC76" s="18"/>
      <c r="BD76" s="18"/>
      <c r="BE76" s="18"/>
      <c r="BF76" s="18"/>
      <c r="BG76" s="18"/>
      <c r="BH76" s="18"/>
      <c r="BI76" s="18"/>
      <c r="BJ76" s="19"/>
      <c r="BK76" s="2"/>
      <c r="BL76" s="70"/>
      <c r="BM76" s="71"/>
      <c r="BN76" s="71"/>
      <c r="BO76" s="71"/>
      <c r="BP76" s="71"/>
      <c r="BQ76" s="71"/>
      <c r="BR76" s="71"/>
      <c r="BS76" s="71"/>
      <c r="BT76" s="71"/>
      <c r="BU76" s="71"/>
      <c r="BV76" s="71"/>
      <c r="BW76" s="71"/>
      <c r="BX76" s="71"/>
      <c r="BY76" s="71"/>
      <c r="BZ76" s="72"/>
    </row>
    <row r="77" spans="1:78" ht="13.5" customHeight="1">
      <c r="A77" s="2"/>
      <c r="B77" s="17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8"/>
      <c r="AE77" s="18"/>
      <c r="AF77" s="18"/>
      <c r="AG77" s="18"/>
      <c r="AH77" s="18"/>
      <c r="AI77" s="18"/>
      <c r="AJ77" s="18"/>
      <c r="AK77" s="18"/>
      <c r="AL77" s="18"/>
      <c r="AM77" s="18"/>
      <c r="AN77" s="18"/>
      <c r="AO77" s="18"/>
      <c r="AP77" s="18"/>
      <c r="AQ77" s="18"/>
      <c r="AR77" s="18"/>
      <c r="AS77" s="18"/>
      <c r="AT77" s="18"/>
      <c r="AU77" s="18"/>
      <c r="AV77" s="18"/>
      <c r="AW77" s="18"/>
      <c r="AX77" s="18"/>
      <c r="AY77" s="18"/>
      <c r="AZ77" s="18"/>
      <c r="BA77" s="18"/>
      <c r="BB77" s="18"/>
      <c r="BC77" s="18"/>
      <c r="BD77" s="18"/>
      <c r="BE77" s="18"/>
      <c r="BF77" s="18"/>
      <c r="BG77" s="18"/>
      <c r="BH77" s="18"/>
      <c r="BI77" s="18"/>
      <c r="BJ77" s="19"/>
      <c r="BK77" s="2"/>
      <c r="BL77" s="70"/>
      <c r="BM77" s="71"/>
      <c r="BN77" s="71"/>
      <c r="BO77" s="71"/>
      <c r="BP77" s="71"/>
      <c r="BQ77" s="71"/>
      <c r="BR77" s="71"/>
      <c r="BS77" s="71"/>
      <c r="BT77" s="71"/>
      <c r="BU77" s="71"/>
      <c r="BV77" s="71"/>
      <c r="BW77" s="71"/>
      <c r="BX77" s="71"/>
      <c r="BY77" s="71"/>
      <c r="BZ77" s="72"/>
    </row>
    <row r="78" spans="1:78" ht="13.5" customHeight="1">
      <c r="A78" s="2"/>
      <c r="B78" s="17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  <c r="AD78" s="18"/>
      <c r="AE78" s="18"/>
      <c r="AF78" s="18"/>
      <c r="AG78" s="18"/>
      <c r="AH78" s="18"/>
      <c r="AI78" s="18"/>
      <c r="AJ78" s="18"/>
      <c r="AK78" s="18"/>
      <c r="AL78" s="18"/>
      <c r="AM78" s="18"/>
      <c r="AN78" s="18"/>
      <c r="AO78" s="18"/>
      <c r="AP78" s="18"/>
      <c r="AQ78" s="18"/>
      <c r="AR78" s="18"/>
      <c r="AS78" s="18"/>
      <c r="AT78" s="18"/>
      <c r="AU78" s="18"/>
      <c r="AV78" s="18"/>
      <c r="AW78" s="18"/>
      <c r="AX78" s="18"/>
      <c r="AY78" s="18"/>
      <c r="AZ78" s="18"/>
      <c r="BA78" s="18"/>
      <c r="BB78" s="18"/>
      <c r="BC78" s="18"/>
      <c r="BD78" s="18"/>
      <c r="BE78" s="18"/>
      <c r="BF78" s="18"/>
      <c r="BG78" s="18"/>
      <c r="BH78" s="18"/>
      <c r="BI78" s="18"/>
      <c r="BJ78" s="19"/>
      <c r="BK78" s="2"/>
      <c r="BL78" s="70"/>
      <c r="BM78" s="71"/>
      <c r="BN78" s="71"/>
      <c r="BO78" s="71"/>
      <c r="BP78" s="71"/>
      <c r="BQ78" s="71"/>
      <c r="BR78" s="71"/>
      <c r="BS78" s="71"/>
      <c r="BT78" s="71"/>
      <c r="BU78" s="71"/>
      <c r="BV78" s="71"/>
      <c r="BW78" s="71"/>
      <c r="BX78" s="71"/>
      <c r="BY78" s="71"/>
      <c r="BZ78" s="72"/>
    </row>
    <row r="79" spans="1:78" ht="13.5" customHeight="1">
      <c r="A79" s="2"/>
      <c r="B79" s="17"/>
      <c r="C79" s="76" t="s">
        <v>38</v>
      </c>
      <c r="D79" s="76"/>
      <c r="E79" s="76"/>
      <c r="F79" s="76"/>
      <c r="G79" s="76"/>
      <c r="H79" s="76"/>
      <c r="I79" s="76"/>
      <c r="J79" s="76"/>
      <c r="K79" s="76"/>
      <c r="L79" s="76"/>
      <c r="M79" s="76"/>
      <c r="N79" s="76"/>
      <c r="O79" s="76"/>
      <c r="P79" s="76"/>
      <c r="Q79" s="76"/>
      <c r="R79" s="76"/>
      <c r="S79" s="76"/>
      <c r="T79" s="76"/>
      <c r="U79" s="20"/>
      <c r="V79" s="20"/>
      <c r="W79" s="76" t="s">
        <v>39</v>
      </c>
      <c r="X79" s="76"/>
      <c r="Y79" s="76"/>
      <c r="Z79" s="76"/>
      <c r="AA79" s="76"/>
      <c r="AB79" s="76"/>
      <c r="AC79" s="76"/>
      <c r="AD79" s="76"/>
      <c r="AE79" s="76"/>
      <c r="AF79" s="76"/>
      <c r="AG79" s="76"/>
      <c r="AH79" s="76"/>
      <c r="AI79" s="76"/>
      <c r="AJ79" s="76"/>
      <c r="AK79" s="76"/>
      <c r="AL79" s="76"/>
      <c r="AM79" s="76"/>
      <c r="AN79" s="76"/>
      <c r="AO79" s="20"/>
      <c r="AP79" s="20"/>
      <c r="AQ79" s="76" t="s">
        <v>40</v>
      </c>
      <c r="AR79" s="76"/>
      <c r="AS79" s="76"/>
      <c r="AT79" s="76"/>
      <c r="AU79" s="76"/>
      <c r="AV79" s="76"/>
      <c r="AW79" s="76"/>
      <c r="AX79" s="76"/>
      <c r="AY79" s="76"/>
      <c r="AZ79" s="76"/>
      <c r="BA79" s="76"/>
      <c r="BB79" s="76"/>
      <c r="BC79" s="76"/>
      <c r="BD79" s="76"/>
      <c r="BE79" s="76"/>
      <c r="BF79" s="76"/>
      <c r="BG79" s="76"/>
      <c r="BH79" s="76"/>
      <c r="BI79" s="18"/>
      <c r="BJ79" s="19"/>
      <c r="BK79" s="2"/>
      <c r="BL79" s="70"/>
      <c r="BM79" s="71"/>
      <c r="BN79" s="71"/>
      <c r="BO79" s="71"/>
      <c r="BP79" s="71"/>
      <c r="BQ79" s="71"/>
      <c r="BR79" s="71"/>
      <c r="BS79" s="71"/>
      <c r="BT79" s="71"/>
      <c r="BU79" s="71"/>
      <c r="BV79" s="71"/>
      <c r="BW79" s="71"/>
      <c r="BX79" s="71"/>
      <c r="BY79" s="71"/>
      <c r="BZ79" s="72"/>
    </row>
    <row r="80" spans="1:78" ht="13.5" customHeight="1">
      <c r="A80" s="2"/>
      <c r="B80" s="17"/>
      <c r="C80" s="76"/>
      <c r="D80" s="76"/>
      <c r="E80" s="76"/>
      <c r="F80" s="76"/>
      <c r="G80" s="76"/>
      <c r="H80" s="76"/>
      <c r="I80" s="76"/>
      <c r="J80" s="76"/>
      <c r="K80" s="76"/>
      <c r="L80" s="76"/>
      <c r="M80" s="76"/>
      <c r="N80" s="76"/>
      <c r="O80" s="76"/>
      <c r="P80" s="76"/>
      <c r="Q80" s="76"/>
      <c r="R80" s="76"/>
      <c r="S80" s="76"/>
      <c r="T80" s="76"/>
      <c r="U80" s="20"/>
      <c r="V80" s="20"/>
      <c r="W80" s="76"/>
      <c r="X80" s="76"/>
      <c r="Y80" s="76"/>
      <c r="Z80" s="76"/>
      <c r="AA80" s="76"/>
      <c r="AB80" s="76"/>
      <c r="AC80" s="76"/>
      <c r="AD80" s="76"/>
      <c r="AE80" s="76"/>
      <c r="AF80" s="76"/>
      <c r="AG80" s="76"/>
      <c r="AH80" s="76"/>
      <c r="AI80" s="76"/>
      <c r="AJ80" s="76"/>
      <c r="AK80" s="76"/>
      <c r="AL80" s="76"/>
      <c r="AM80" s="76"/>
      <c r="AN80" s="76"/>
      <c r="AO80" s="20"/>
      <c r="AP80" s="20"/>
      <c r="AQ80" s="76"/>
      <c r="AR80" s="76"/>
      <c r="AS80" s="76"/>
      <c r="AT80" s="76"/>
      <c r="AU80" s="76"/>
      <c r="AV80" s="76"/>
      <c r="AW80" s="76"/>
      <c r="AX80" s="76"/>
      <c r="AY80" s="76"/>
      <c r="AZ80" s="76"/>
      <c r="BA80" s="76"/>
      <c r="BB80" s="76"/>
      <c r="BC80" s="76"/>
      <c r="BD80" s="76"/>
      <c r="BE80" s="76"/>
      <c r="BF80" s="76"/>
      <c r="BG80" s="76"/>
      <c r="BH80" s="76"/>
      <c r="BI80" s="18"/>
      <c r="BJ80" s="19"/>
      <c r="BK80" s="2"/>
      <c r="BL80" s="70"/>
      <c r="BM80" s="71"/>
      <c r="BN80" s="71"/>
      <c r="BO80" s="71"/>
      <c r="BP80" s="71"/>
      <c r="BQ80" s="71"/>
      <c r="BR80" s="71"/>
      <c r="BS80" s="71"/>
      <c r="BT80" s="71"/>
      <c r="BU80" s="71"/>
      <c r="BV80" s="71"/>
      <c r="BW80" s="71"/>
      <c r="BX80" s="71"/>
      <c r="BY80" s="71"/>
      <c r="BZ80" s="72"/>
    </row>
    <row r="81" spans="1:78" ht="13.5" customHeight="1">
      <c r="A81" s="2"/>
      <c r="B81" s="17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8"/>
      <c r="V81" s="18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8"/>
      <c r="AP81" s="18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8"/>
      <c r="BJ81" s="19"/>
      <c r="BK81" s="2"/>
      <c r="BL81" s="70"/>
      <c r="BM81" s="71"/>
      <c r="BN81" s="71"/>
      <c r="BO81" s="71"/>
      <c r="BP81" s="71"/>
      <c r="BQ81" s="71"/>
      <c r="BR81" s="71"/>
      <c r="BS81" s="71"/>
      <c r="BT81" s="71"/>
      <c r="BU81" s="71"/>
      <c r="BV81" s="71"/>
      <c r="BW81" s="71"/>
      <c r="BX81" s="71"/>
      <c r="BY81" s="71"/>
      <c r="BZ81" s="72"/>
    </row>
    <row r="82" spans="1:78" ht="13.5" customHeight="1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73"/>
      <c r="BM82" s="74"/>
      <c r="BN82" s="74"/>
      <c r="BO82" s="74"/>
      <c r="BP82" s="74"/>
      <c r="BQ82" s="74"/>
      <c r="BR82" s="74"/>
      <c r="BS82" s="74"/>
      <c r="BT82" s="74"/>
      <c r="BU82" s="74"/>
      <c r="BV82" s="74"/>
      <c r="BW82" s="74"/>
      <c r="BX82" s="74"/>
      <c r="BY82" s="74"/>
      <c r="BZ82" s="75"/>
    </row>
    <row r="83" spans="1:78">
      <c r="C83" s="2" t="s">
        <v>41</v>
      </c>
    </row>
    <row r="84" spans="1:78">
      <c r="C84" s="26" t="s">
        <v>42</v>
      </c>
    </row>
    <row r="85" spans="1:78" hidden="1">
      <c r="B85" s="27" t="s">
        <v>43</v>
      </c>
      <c r="C85" s="27"/>
      <c r="D85" s="27"/>
      <c r="E85" s="27" t="s">
        <v>44</v>
      </c>
      <c r="F85" s="27" t="s">
        <v>45</v>
      </c>
      <c r="G85" s="27" t="s">
        <v>46</v>
      </c>
      <c r="H85" s="27" t="s">
        <v>47</v>
      </c>
      <c r="I85" s="27" t="s">
        <v>48</v>
      </c>
      <c r="J85" s="27" t="s">
        <v>49</v>
      </c>
      <c r="K85" s="27" t="s">
        <v>50</v>
      </c>
      <c r="L85" s="27" t="s">
        <v>51</v>
      </c>
      <c r="M85" s="27" t="s">
        <v>52</v>
      </c>
      <c r="N85" s="27" t="s">
        <v>53</v>
      </c>
      <c r="O85" s="27" t="s">
        <v>54</v>
      </c>
    </row>
    <row r="86" spans="1:78" hidden="1">
      <c r="B86" s="27"/>
      <c r="C86" s="27"/>
      <c r="D86" s="27"/>
      <c r="E86" s="27" t="str">
        <f>データ!AI6</f>
        <v>【80.96】</v>
      </c>
      <c r="F86" s="27" t="str">
        <f>データ!AT6</f>
        <v>【213.56】</v>
      </c>
      <c r="G86" s="27" t="str">
        <f>データ!BE6</f>
        <v>【141.07】</v>
      </c>
      <c r="H86" s="27" t="str">
        <f>データ!BP6</f>
        <v>【346.13】</v>
      </c>
      <c r="I86" s="27" t="str">
        <f>データ!CA6</f>
        <v>【59.83】</v>
      </c>
      <c r="J86" s="27" t="str">
        <f>データ!CL6</f>
        <v>【268.69】</v>
      </c>
      <c r="K86" s="27" t="str">
        <f>データ!CW6</f>
        <v>【61.71】</v>
      </c>
      <c r="L86" s="27" t="str">
        <f>データ!DH6</f>
        <v>【75.78】</v>
      </c>
      <c r="M86" s="27" t="str">
        <f>データ!DS6</f>
        <v>【18.22】</v>
      </c>
      <c r="N86" s="27" t="str">
        <f>データ!ED6</f>
        <v>【-】</v>
      </c>
      <c r="O86" s="27" t="str">
        <f>データ!EO6</f>
        <v>【-】</v>
      </c>
    </row>
  </sheetData>
  <sheetProtection password="B319" sheet="1" objects="1" scenarios="1" formatCells="0" formatColumns="0" formatRows="0"/>
  <mergeCells count="57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R10"/>
  <sheetViews>
    <sheetView showGridLines="0" topLeftCell="DX1" workbookViewId="0"/>
  </sheetViews>
  <sheetFormatPr defaultRowHeight="13.5"/>
  <cols>
    <col min="1" max="1" width="9" style="3"/>
    <col min="2" max="144" width="11.875" style="3" customWidth="1"/>
    <col min="145" max="16384" width="9" style="3"/>
  </cols>
  <sheetData>
    <row r="1" spans="1:148">
      <c r="A1" s="3" t="s">
        <v>55</v>
      </c>
      <c r="Y1" s="28">
        <v>1</v>
      </c>
      <c r="Z1" s="28">
        <v>1</v>
      </c>
      <c r="AA1" s="28">
        <v>1</v>
      </c>
      <c r="AB1" s="28">
        <v>1</v>
      </c>
      <c r="AC1" s="28">
        <v>1</v>
      </c>
      <c r="AD1" s="28">
        <v>1</v>
      </c>
      <c r="AE1" s="28">
        <v>1</v>
      </c>
      <c r="AF1" s="28">
        <v>1</v>
      </c>
      <c r="AG1" s="28">
        <v>1</v>
      </c>
      <c r="AH1" s="28">
        <v>1</v>
      </c>
      <c r="AI1" s="28"/>
      <c r="AJ1" s="28">
        <v>1</v>
      </c>
      <c r="AK1" s="28">
        <v>1</v>
      </c>
      <c r="AL1" s="28">
        <v>1</v>
      </c>
      <c r="AM1" s="28">
        <v>1</v>
      </c>
      <c r="AN1" s="28">
        <v>1</v>
      </c>
      <c r="AO1" s="28">
        <v>1</v>
      </c>
      <c r="AP1" s="28">
        <v>1</v>
      </c>
      <c r="AQ1" s="28">
        <v>1</v>
      </c>
      <c r="AR1" s="28">
        <v>1</v>
      </c>
      <c r="AS1" s="28">
        <v>1</v>
      </c>
      <c r="AT1" s="28"/>
      <c r="AU1" s="28">
        <v>1</v>
      </c>
      <c r="AV1" s="28">
        <v>1</v>
      </c>
      <c r="AW1" s="28">
        <v>1</v>
      </c>
      <c r="AX1" s="28">
        <v>1</v>
      </c>
      <c r="AY1" s="28">
        <v>1</v>
      </c>
      <c r="AZ1" s="28">
        <v>1</v>
      </c>
      <c r="BA1" s="28">
        <v>1</v>
      </c>
      <c r="BB1" s="28">
        <v>1</v>
      </c>
      <c r="BC1" s="28">
        <v>1</v>
      </c>
      <c r="BD1" s="28">
        <v>1</v>
      </c>
      <c r="BE1" s="28"/>
      <c r="BF1" s="28">
        <v>1</v>
      </c>
      <c r="BG1" s="28">
        <v>1</v>
      </c>
      <c r="BH1" s="28">
        <v>1</v>
      </c>
      <c r="BI1" s="28">
        <v>1</v>
      </c>
      <c r="BJ1" s="28">
        <v>1</v>
      </c>
      <c r="BK1" s="28">
        <v>1</v>
      </c>
      <c r="BL1" s="28">
        <v>1</v>
      </c>
      <c r="BM1" s="28">
        <v>1</v>
      </c>
      <c r="BN1" s="28">
        <v>1</v>
      </c>
      <c r="BO1" s="28">
        <v>1</v>
      </c>
      <c r="BP1" s="28"/>
      <c r="BQ1" s="28">
        <v>1</v>
      </c>
      <c r="BR1" s="28">
        <v>1</v>
      </c>
      <c r="BS1" s="28">
        <v>1</v>
      </c>
      <c r="BT1" s="28">
        <v>1</v>
      </c>
      <c r="BU1" s="28">
        <v>1</v>
      </c>
      <c r="BV1" s="28">
        <v>1</v>
      </c>
      <c r="BW1" s="28">
        <v>1</v>
      </c>
      <c r="BX1" s="28">
        <v>1</v>
      </c>
      <c r="BY1" s="28">
        <v>1</v>
      </c>
      <c r="BZ1" s="28">
        <v>1</v>
      </c>
      <c r="CA1" s="28"/>
      <c r="CB1" s="28">
        <v>1</v>
      </c>
      <c r="CC1" s="28">
        <v>1</v>
      </c>
      <c r="CD1" s="28">
        <v>1</v>
      </c>
      <c r="CE1" s="28">
        <v>1</v>
      </c>
      <c r="CF1" s="28">
        <v>1</v>
      </c>
      <c r="CG1" s="28">
        <v>1</v>
      </c>
      <c r="CH1" s="28">
        <v>1</v>
      </c>
      <c r="CI1" s="28">
        <v>1</v>
      </c>
      <c r="CJ1" s="28">
        <v>1</v>
      </c>
      <c r="CK1" s="28">
        <v>1</v>
      </c>
      <c r="CL1" s="28"/>
      <c r="CM1" s="28">
        <v>1</v>
      </c>
      <c r="CN1" s="28">
        <v>1</v>
      </c>
      <c r="CO1" s="28">
        <v>1</v>
      </c>
      <c r="CP1" s="28">
        <v>1</v>
      </c>
      <c r="CQ1" s="28">
        <v>1</v>
      </c>
      <c r="CR1" s="28">
        <v>1</v>
      </c>
      <c r="CS1" s="28">
        <v>1</v>
      </c>
      <c r="CT1" s="28">
        <v>1</v>
      </c>
      <c r="CU1" s="28">
        <v>1</v>
      </c>
      <c r="CV1" s="28">
        <v>1</v>
      </c>
      <c r="CW1" s="28"/>
      <c r="CX1" s="28">
        <v>1</v>
      </c>
      <c r="CY1" s="28">
        <v>1</v>
      </c>
      <c r="CZ1" s="28">
        <v>1</v>
      </c>
      <c r="DA1" s="28">
        <v>1</v>
      </c>
      <c r="DB1" s="28">
        <v>1</v>
      </c>
      <c r="DC1" s="28">
        <v>1</v>
      </c>
      <c r="DD1" s="28">
        <v>1</v>
      </c>
      <c r="DE1" s="28">
        <v>1</v>
      </c>
      <c r="DF1" s="28">
        <v>1</v>
      </c>
      <c r="DG1" s="28">
        <v>1</v>
      </c>
      <c r="DH1" s="28"/>
      <c r="DI1" s="28">
        <v>1</v>
      </c>
      <c r="DJ1" s="28">
        <v>1</v>
      </c>
      <c r="DK1" s="28">
        <v>1</v>
      </c>
      <c r="DL1" s="28">
        <v>1</v>
      </c>
      <c r="DM1" s="28">
        <v>1</v>
      </c>
      <c r="DN1" s="28">
        <v>1</v>
      </c>
      <c r="DO1" s="28">
        <v>1</v>
      </c>
      <c r="DP1" s="28">
        <v>1</v>
      </c>
      <c r="DQ1" s="28">
        <v>1</v>
      </c>
      <c r="DR1" s="28">
        <v>1</v>
      </c>
      <c r="DS1" s="28"/>
      <c r="DT1" s="28">
        <v>1</v>
      </c>
      <c r="DU1" s="28">
        <v>1</v>
      </c>
      <c r="DV1" s="28">
        <v>1</v>
      </c>
      <c r="DW1" s="28">
        <v>1</v>
      </c>
      <c r="DX1" s="28">
        <v>1</v>
      </c>
      <c r="DY1" s="28">
        <v>1</v>
      </c>
      <c r="DZ1" s="28">
        <v>1</v>
      </c>
      <c r="EA1" s="28">
        <v>1</v>
      </c>
      <c r="EB1" s="28">
        <v>1</v>
      </c>
      <c r="EC1" s="28">
        <v>1</v>
      </c>
      <c r="ED1" s="28"/>
      <c r="EE1" s="28">
        <v>1</v>
      </c>
      <c r="EF1" s="28">
        <v>1</v>
      </c>
      <c r="EG1" s="28">
        <v>1</v>
      </c>
      <c r="EH1" s="28">
        <v>1</v>
      </c>
      <c r="EI1" s="28">
        <v>1</v>
      </c>
      <c r="EJ1" s="28">
        <v>1</v>
      </c>
      <c r="EK1" s="28">
        <v>1</v>
      </c>
      <c r="EL1" s="28">
        <v>1</v>
      </c>
      <c r="EM1" s="28">
        <v>1</v>
      </c>
      <c r="EN1" s="28">
        <v>1</v>
      </c>
      <c r="EO1" s="28"/>
    </row>
    <row r="2" spans="1:148">
      <c r="A2" s="29" t="s">
        <v>56</v>
      </c>
      <c r="B2" s="29">
        <f>COLUMN()-1</f>
        <v>1</v>
      </c>
      <c r="C2" s="29">
        <f t="shared" ref="C2:BS2" si="0">COLUMN()-1</f>
        <v>2</v>
      </c>
      <c r="D2" s="29">
        <f t="shared" si="0"/>
        <v>3</v>
      </c>
      <c r="E2" s="29">
        <f t="shared" si="0"/>
        <v>4</v>
      </c>
      <c r="F2" s="29">
        <f t="shared" si="0"/>
        <v>5</v>
      </c>
      <c r="G2" s="29">
        <f t="shared" si="0"/>
        <v>6</v>
      </c>
      <c r="H2" s="29">
        <f t="shared" si="0"/>
        <v>7</v>
      </c>
      <c r="I2" s="29">
        <f t="shared" si="0"/>
        <v>8</v>
      </c>
      <c r="J2" s="29">
        <f t="shared" si="0"/>
        <v>9</v>
      </c>
      <c r="K2" s="29">
        <f t="shared" si="0"/>
        <v>10</v>
      </c>
      <c r="L2" s="29">
        <f t="shared" si="0"/>
        <v>11</v>
      </c>
      <c r="M2" s="29">
        <f t="shared" si="0"/>
        <v>12</v>
      </c>
      <c r="N2" s="29">
        <f t="shared" si="0"/>
        <v>13</v>
      </c>
      <c r="O2" s="29">
        <f t="shared" si="0"/>
        <v>14</v>
      </c>
      <c r="P2" s="29">
        <f t="shared" si="0"/>
        <v>15</v>
      </c>
      <c r="Q2" s="29">
        <f t="shared" si="0"/>
        <v>16</v>
      </c>
      <c r="R2" s="29">
        <f t="shared" si="0"/>
        <v>17</v>
      </c>
      <c r="S2" s="29">
        <f t="shared" si="0"/>
        <v>18</v>
      </c>
      <c r="T2" s="29">
        <f t="shared" si="0"/>
        <v>19</v>
      </c>
      <c r="U2" s="29">
        <f t="shared" si="0"/>
        <v>20</v>
      </c>
      <c r="V2" s="29">
        <f t="shared" si="0"/>
        <v>21</v>
      </c>
      <c r="W2" s="29">
        <f t="shared" si="0"/>
        <v>22</v>
      </c>
      <c r="X2" s="29">
        <f t="shared" si="0"/>
        <v>23</v>
      </c>
      <c r="Y2" s="29">
        <f t="shared" si="0"/>
        <v>24</v>
      </c>
      <c r="Z2" s="29">
        <f t="shared" si="0"/>
        <v>25</v>
      </c>
      <c r="AA2" s="29">
        <f t="shared" si="0"/>
        <v>26</v>
      </c>
      <c r="AB2" s="29">
        <f t="shared" si="0"/>
        <v>27</v>
      </c>
      <c r="AC2" s="29">
        <f t="shared" si="0"/>
        <v>28</v>
      </c>
      <c r="AD2" s="29">
        <f t="shared" si="0"/>
        <v>29</v>
      </c>
      <c r="AE2" s="29">
        <f t="shared" si="0"/>
        <v>30</v>
      </c>
      <c r="AF2" s="29">
        <f t="shared" si="0"/>
        <v>31</v>
      </c>
      <c r="AG2" s="29">
        <f t="shared" si="0"/>
        <v>32</v>
      </c>
      <c r="AH2" s="29">
        <f t="shared" si="0"/>
        <v>33</v>
      </c>
      <c r="AI2" s="29">
        <f t="shared" si="0"/>
        <v>34</v>
      </c>
      <c r="AJ2" s="29">
        <f t="shared" si="0"/>
        <v>35</v>
      </c>
      <c r="AK2" s="29">
        <f t="shared" si="0"/>
        <v>36</v>
      </c>
      <c r="AL2" s="29">
        <f t="shared" si="0"/>
        <v>37</v>
      </c>
      <c r="AM2" s="29">
        <f t="shared" si="0"/>
        <v>38</v>
      </c>
      <c r="AN2" s="29">
        <f t="shared" si="0"/>
        <v>39</v>
      </c>
      <c r="AO2" s="29">
        <f t="shared" si="0"/>
        <v>40</v>
      </c>
      <c r="AP2" s="29">
        <f t="shared" si="0"/>
        <v>41</v>
      </c>
      <c r="AQ2" s="29">
        <f t="shared" si="0"/>
        <v>42</v>
      </c>
      <c r="AR2" s="29">
        <f t="shared" si="0"/>
        <v>43</v>
      </c>
      <c r="AS2" s="29">
        <f t="shared" si="0"/>
        <v>44</v>
      </c>
      <c r="AT2" s="29">
        <f t="shared" si="0"/>
        <v>45</v>
      </c>
      <c r="AU2" s="29">
        <f t="shared" si="0"/>
        <v>46</v>
      </c>
      <c r="AV2" s="29">
        <f t="shared" si="0"/>
        <v>47</v>
      </c>
      <c r="AW2" s="29">
        <f t="shared" si="0"/>
        <v>48</v>
      </c>
      <c r="AX2" s="29">
        <f t="shared" si="0"/>
        <v>49</v>
      </c>
      <c r="AY2" s="29">
        <f t="shared" si="0"/>
        <v>50</v>
      </c>
      <c r="AZ2" s="29">
        <f t="shared" si="0"/>
        <v>51</v>
      </c>
      <c r="BA2" s="29">
        <f t="shared" si="0"/>
        <v>52</v>
      </c>
      <c r="BB2" s="29">
        <f t="shared" si="0"/>
        <v>53</v>
      </c>
      <c r="BC2" s="29">
        <f t="shared" si="0"/>
        <v>54</v>
      </c>
      <c r="BD2" s="29">
        <f t="shared" si="0"/>
        <v>55</v>
      </c>
      <c r="BE2" s="29">
        <f t="shared" si="0"/>
        <v>56</v>
      </c>
      <c r="BF2" s="29">
        <f t="shared" si="0"/>
        <v>57</v>
      </c>
      <c r="BG2" s="29">
        <f t="shared" si="0"/>
        <v>58</v>
      </c>
      <c r="BH2" s="29">
        <f t="shared" si="0"/>
        <v>59</v>
      </c>
      <c r="BI2" s="29">
        <f t="shared" si="0"/>
        <v>60</v>
      </c>
      <c r="BJ2" s="29">
        <f t="shared" si="0"/>
        <v>61</v>
      </c>
      <c r="BK2" s="29">
        <f t="shared" si="0"/>
        <v>62</v>
      </c>
      <c r="BL2" s="29">
        <f t="shared" si="0"/>
        <v>63</v>
      </c>
      <c r="BM2" s="29">
        <f t="shared" si="0"/>
        <v>64</v>
      </c>
      <c r="BN2" s="29">
        <f t="shared" si="0"/>
        <v>65</v>
      </c>
      <c r="BO2" s="29">
        <f t="shared" si="0"/>
        <v>66</v>
      </c>
      <c r="BP2" s="29">
        <f t="shared" si="0"/>
        <v>67</v>
      </c>
      <c r="BQ2" s="29">
        <f t="shared" si="0"/>
        <v>68</v>
      </c>
      <c r="BR2" s="29">
        <f t="shared" si="0"/>
        <v>69</v>
      </c>
      <c r="BS2" s="29">
        <f t="shared" si="0"/>
        <v>70</v>
      </c>
      <c r="BT2" s="29">
        <f t="shared" ref="BT2:EE2" si="1">COLUMN()-1</f>
        <v>71</v>
      </c>
      <c r="BU2" s="29">
        <f t="shared" si="1"/>
        <v>72</v>
      </c>
      <c r="BV2" s="29">
        <f t="shared" si="1"/>
        <v>73</v>
      </c>
      <c r="BW2" s="29">
        <f t="shared" si="1"/>
        <v>74</v>
      </c>
      <c r="BX2" s="29">
        <f t="shared" si="1"/>
        <v>75</v>
      </c>
      <c r="BY2" s="29">
        <f t="shared" si="1"/>
        <v>76</v>
      </c>
      <c r="BZ2" s="29">
        <f t="shared" si="1"/>
        <v>77</v>
      </c>
      <c r="CA2" s="29">
        <f t="shared" si="1"/>
        <v>78</v>
      </c>
      <c r="CB2" s="29">
        <f t="shared" si="1"/>
        <v>79</v>
      </c>
      <c r="CC2" s="29">
        <f t="shared" si="1"/>
        <v>80</v>
      </c>
      <c r="CD2" s="29">
        <f t="shared" si="1"/>
        <v>81</v>
      </c>
      <c r="CE2" s="29">
        <f t="shared" si="1"/>
        <v>82</v>
      </c>
      <c r="CF2" s="29">
        <f t="shared" si="1"/>
        <v>83</v>
      </c>
      <c r="CG2" s="29">
        <f t="shared" si="1"/>
        <v>84</v>
      </c>
      <c r="CH2" s="29">
        <f t="shared" si="1"/>
        <v>85</v>
      </c>
      <c r="CI2" s="29">
        <f t="shared" si="1"/>
        <v>86</v>
      </c>
      <c r="CJ2" s="29">
        <f t="shared" si="1"/>
        <v>87</v>
      </c>
      <c r="CK2" s="29">
        <f t="shared" si="1"/>
        <v>88</v>
      </c>
      <c r="CL2" s="29">
        <f t="shared" si="1"/>
        <v>89</v>
      </c>
      <c r="CM2" s="29">
        <f t="shared" si="1"/>
        <v>90</v>
      </c>
      <c r="CN2" s="29">
        <f t="shared" si="1"/>
        <v>91</v>
      </c>
      <c r="CO2" s="29">
        <f t="shared" si="1"/>
        <v>92</v>
      </c>
      <c r="CP2" s="29">
        <f t="shared" si="1"/>
        <v>93</v>
      </c>
      <c r="CQ2" s="29">
        <f t="shared" si="1"/>
        <v>94</v>
      </c>
      <c r="CR2" s="29">
        <f t="shared" si="1"/>
        <v>95</v>
      </c>
      <c r="CS2" s="29">
        <f t="shared" si="1"/>
        <v>96</v>
      </c>
      <c r="CT2" s="29">
        <f t="shared" si="1"/>
        <v>97</v>
      </c>
      <c r="CU2" s="29">
        <f t="shared" si="1"/>
        <v>98</v>
      </c>
      <c r="CV2" s="29">
        <f t="shared" si="1"/>
        <v>99</v>
      </c>
      <c r="CW2" s="29">
        <f t="shared" si="1"/>
        <v>100</v>
      </c>
      <c r="CX2" s="29">
        <f t="shared" si="1"/>
        <v>101</v>
      </c>
      <c r="CY2" s="29">
        <f t="shared" si="1"/>
        <v>102</v>
      </c>
      <c r="CZ2" s="29">
        <f t="shared" si="1"/>
        <v>103</v>
      </c>
      <c r="DA2" s="29">
        <f t="shared" si="1"/>
        <v>104</v>
      </c>
      <c r="DB2" s="29">
        <f t="shared" si="1"/>
        <v>105</v>
      </c>
      <c r="DC2" s="29">
        <f t="shared" si="1"/>
        <v>106</v>
      </c>
      <c r="DD2" s="29">
        <f t="shared" si="1"/>
        <v>107</v>
      </c>
      <c r="DE2" s="29">
        <f t="shared" si="1"/>
        <v>108</v>
      </c>
      <c r="DF2" s="29">
        <f t="shared" si="1"/>
        <v>109</v>
      </c>
      <c r="DG2" s="29">
        <f t="shared" si="1"/>
        <v>110</v>
      </c>
      <c r="DH2" s="29">
        <f t="shared" si="1"/>
        <v>111</v>
      </c>
      <c r="DI2" s="29">
        <f t="shared" si="1"/>
        <v>112</v>
      </c>
      <c r="DJ2" s="29">
        <f t="shared" si="1"/>
        <v>113</v>
      </c>
      <c r="DK2" s="29">
        <f t="shared" si="1"/>
        <v>114</v>
      </c>
      <c r="DL2" s="29">
        <f t="shared" si="1"/>
        <v>115</v>
      </c>
      <c r="DM2" s="29">
        <f t="shared" si="1"/>
        <v>116</v>
      </c>
      <c r="DN2" s="29">
        <f t="shared" si="1"/>
        <v>117</v>
      </c>
      <c r="DO2" s="29">
        <f t="shared" si="1"/>
        <v>118</v>
      </c>
      <c r="DP2" s="29">
        <f t="shared" si="1"/>
        <v>119</v>
      </c>
      <c r="DQ2" s="29">
        <f t="shared" si="1"/>
        <v>120</v>
      </c>
      <c r="DR2" s="29">
        <f t="shared" si="1"/>
        <v>121</v>
      </c>
      <c r="DS2" s="29">
        <f t="shared" si="1"/>
        <v>122</v>
      </c>
      <c r="DT2" s="29">
        <f t="shared" si="1"/>
        <v>123</v>
      </c>
      <c r="DU2" s="29">
        <f t="shared" si="1"/>
        <v>124</v>
      </c>
      <c r="DV2" s="29">
        <f t="shared" si="1"/>
        <v>125</v>
      </c>
      <c r="DW2" s="29">
        <f t="shared" si="1"/>
        <v>126</v>
      </c>
      <c r="DX2" s="29">
        <f t="shared" si="1"/>
        <v>127</v>
      </c>
      <c r="DY2" s="29">
        <f t="shared" si="1"/>
        <v>128</v>
      </c>
      <c r="DZ2" s="29">
        <f t="shared" si="1"/>
        <v>129</v>
      </c>
      <c r="EA2" s="29">
        <f t="shared" si="1"/>
        <v>130</v>
      </c>
      <c r="EB2" s="29">
        <f t="shared" si="1"/>
        <v>131</v>
      </c>
      <c r="EC2" s="29">
        <f t="shared" si="1"/>
        <v>132</v>
      </c>
      <c r="ED2" s="29">
        <f t="shared" si="1"/>
        <v>133</v>
      </c>
      <c r="EE2" s="29">
        <f t="shared" si="1"/>
        <v>134</v>
      </c>
      <c r="EF2" s="29">
        <f t="shared" ref="EF2:EO2" si="2">COLUMN()-1</f>
        <v>135</v>
      </c>
      <c r="EG2" s="29">
        <f t="shared" si="2"/>
        <v>136</v>
      </c>
      <c r="EH2" s="29">
        <f t="shared" si="2"/>
        <v>137</v>
      </c>
      <c r="EI2" s="29">
        <f t="shared" si="2"/>
        <v>138</v>
      </c>
      <c r="EJ2" s="29">
        <f t="shared" si="2"/>
        <v>139</v>
      </c>
      <c r="EK2" s="29">
        <f t="shared" si="2"/>
        <v>140</v>
      </c>
      <c r="EL2" s="29">
        <f t="shared" si="2"/>
        <v>141</v>
      </c>
      <c r="EM2" s="29">
        <f t="shared" si="2"/>
        <v>142</v>
      </c>
      <c r="EN2" s="29">
        <f t="shared" si="2"/>
        <v>143</v>
      </c>
      <c r="EO2" s="29">
        <f t="shared" si="2"/>
        <v>144</v>
      </c>
    </row>
    <row r="3" spans="1:148">
      <c r="A3" s="29" t="s">
        <v>57</v>
      </c>
      <c r="B3" s="30" t="s">
        <v>58</v>
      </c>
      <c r="C3" s="30" t="s">
        <v>59</v>
      </c>
      <c r="D3" s="30" t="s">
        <v>60</v>
      </c>
      <c r="E3" s="30" t="s">
        <v>61</v>
      </c>
      <c r="F3" s="30" t="s">
        <v>62</v>
      </c>
      <c r="G3" s="30" t="s">
        <v>63</v>
      </c>
      <c r="H3" s="78" t="s">
        <v>64</v>
      </c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80"/>
      <c r="Y3" s="84" t="s">
        <v>65</v>
      </c>
      <c r="Z3" s="77"/>
      <c r="AA3" s="77"/>
      <c r="AB3" s="77"/>
      <c r="AC3" s="77"/>
      <c r="AD3" s="77"/>
      <c r="AE3" s="77"/>
      <c r="AF3" s="77"/>
      <c r="AG3" s="77"/>
      <c r="AH3" s="77"/>
      <c r="AI3" s="77"/>
      <c r="AJ3" s="77"/>
      <c r="AK3" s="77"/>
      <c r="AL3" s="77"/>
      <c r="AM3" s="77"/>
      <c r="AN3" s="77"/>
      <c r="AO3" s="77"/>
      <c r="AP3" s="77"/>
      <c r="AQ3" s="77"/>
      <c r="AR3" s="77"/>
      <c r="AS3" s="77"/>
      <c r="AT3" s="77"/>
      <c r="AU3" s="77"/>
      <c r="AV3" s="77"/>
      <c r="AW3" s="77"/>
      <c r="AX3" s="77"/>
      <c r="AY3" s="77"/>
      <c r="AZ3" s="77"/>
      <c r="BA3" s="77"/>
      <c r="BB3" s="77"/>
      <c r="BC3" s="77"/>
      <c r="BD3" s="77"/>
      <c r="BE3" s="77"/>
      <c r="BF3" s="77"/>
      <c r="BG3" s="77"/>
      <c r="BH3" s="77"/>
      <c r="BI3" s="77"/>
      <c r="BJ3" s="77"/>
      <c r="BK3" s="77"/>
      <c r="BL3" s="77"/>
      <c r="BM3" s="77"/>
      <c r="BN3" s="77"/>
      <c r="BO3" s="77"/>
      <c r="BP3" s="77"/>
      <c r="BQ3" s="77"/>
      <c r="BR3" s="77"/>
      <c r="BS3" s="77"/>
      <c r="BT3" s="77"/>
      <c r="BU3" s="77"/>
      <c r="BV3" s="77"/>
      <c r="BW3" s="77"/>
      <c r="BX3" s="77"/>
      <c r="BY3" s="77"/>
      <c r="BZ3" s="77"/>
      <c r="CA3" s="77"/>
      <c r="CB3" s="77"/>
      <c r="CC3" s="77"/>
      <c r="CD3" s="77"/>
      <c r="CE3" s="77"/>
      <c r="CF3" s="77"/>
      <c r="CG3" s="77"/>
      <c r="CH3" s="77"/>
      <c r="CI3" s="77"/>
      <c r="CJ3" s="77"/>
      <c r="CK3" s="77"/>
      <c r="CL3" s="77"/>
      <c r="CM3" s="77"/>
      <c r="CN3" s="77"/>
      <c r="CO3" s="77"/>
      <c r="CP3" s="77"/>
      <c r="CQ3" s="77"/>
      <c r="CR3" s="77"/>
      <c r="CS3" s="77"/>
      <c r="CT3" s="77"/>
      <c r="CU3" s="77"/>
      <c r="CV3" s="77"/>
      <c r="CW3" s="77"/>
      <c r="CX3" s="77"/>
      <c r="CY3" s="77"/>
      <c r="CZ3" s="77"/>
      <c r="DA3" s="77"/>
      <c r="DB3" s="77"/>
      <c r="DC3" s="77"/>
      <c r="DD3" s="77"/>
      <c r="DE3" s="77"/>
      <c r="DF3" s="77"/>
      <c r="DG3" s="77"/>
      <c r="DH3" s="77"/>
      <c r="DI3" s="77" t="s">
        <v>66</v>
      </c>
      <c r="DJ3" s="77"/>
      <c r="DK3" s="77"/>
      <c r="DL3" s="77"/>
      <c r="DM3" s="77"/>
      <c r="DN3" s="77"/>
      <c r="DO3" s="77"/>
      <c r="DP3" s="77"/>
      <c r="DQ3" s="77"/>
      <c r="DR3" s="77"/>
      <c r="DS3" s="77"/>
      <c r="DT3" s="77"/>
      <c r="DU3" s="77"/>
      <c r="DV3" s="77"/>
      <c r="DW3" s="77"/>
      <c r="DX3" s="77"/>
      <c r="DY3" s="77"/>
      <c r="DZ3" s="77"/>
      <c r="EA3" s="77"/>
      <c r="EB3" s="77"/>
      <c r="EC3" s="77"/>
      <c r="ED3" s="77"/>
      <c r="EE3" s="77"/>
      <c r="EF3" s="77"/>
      <c r="EG3" s="77"/>
      <c r="EH3" s="77"/>
      <c r="EI3" s="77"/>
      <c r="EJ3" s="77"/>
      <c r="EK3" s="77"/>
      <c r="EL3" s="77"/>
      <c r="EM3" s="77"/>
      <c r="EN3" s="77"/>
      <c r="EO3" s="77"/>
    </row>
    <row r="4" spans="1:148">
      <c r="A4" s="29" t="s">
        <v>67</v>
      </c>
      <c r="B4" s="31"/>
      <c r="C4" s="31"/>
      <c r="D4" s="31"/>
      <c r="E4" s="31"/>
      <c r="F4" s="31"/>
      <c r="G4" s="31"/>
      <c r="H4" s="81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3"/>
      <c r="Y4" s="77" t="s">
        <v>68</v>
      </c>
      <c r="Z4" s="77"/>
      <c r="AA4" s="77"/>
      <c r="AB4" s="77"/>
      <c r="AC4" s="77"/>
      <c r="AD4" s="77"/>
      <c r="AE4" s="77"/>
      <c r="AF4" s="77"/>
      <c r="AG4" s="77"/>
      <c r="AH4" s="77"/>
      <c r="AI4" s="77"/>
      <c r="AJ4" s="77" t="s">
        <v>69</v>
      </c>
      <c r="AK4" s="77"/>
      <c r="AL4" s="77"/>
      <c r="AM4" s="77"/>
      <c r="AN4" s="77"/>
      <c r="AO4" s="77"/>
      <c r="AP4" s="77"/>
      <c r="AQ4" s="77"/>
      <c r="AR4" s="77"/>
      <c r="AS4" s="77"/>
      <c r="AT4" s="77"/>
      <c r="AU4" s="77" t="s">
        <v>70</v>
      </c>
      <c r="AV4" s="77"/>
      <c r="AW4" s="77"/>
      <c r="AX4" s="77"/>
      <c r="AY4" s="77"/>
      <c r="AZ4" s="77"/>
      <c r="BA4" s="77"/>
      <c r="BB4" s="77"/>
      <c r="BC4" s="77"/>
      <c r="BD4" s="77"/>
      <c r="BE4" s="77"/>
      <c r="BF4" s="77" t="s">
        <v>71</v>
      </c>
      <c r="BG4" s="77"/>
      <c r="BH4" s="77"/>
      <c r="BI4" s="77"/>
      <c r="BJ4" s="77"/>
      <c r="BK4" s="77"/>
      <c r="BL4" s="77"/>
      <c r="BM4" s="77"/>
      <c r="BN4" s="77"/>
      <c r="BO4" s="77"/>
      <c r="BP4" s="77"/>
      <c r="BQ4" s="77" t="s">
        <v>72</v>
      </c>
      <c r="BR4" s="77"/>
      <c r="BS4" s="77"/>
      <c r="BT4" s="77"/>
      <c r="BU4" s="77"/>
      <c r="BV4" s="77"/>
      <c r="BW4" s="77"/>
      <c r="BX4" s="77"/>
      <c r="BY4" s="77"/>
      <c r="BZ4" s="77"/>
      <c r="CA4" s="77"/>
      <c r="CB4" s="77" t="s">
        <v>73</v>
      </c>
      <c r="CC4" s="77"/>
      <c r="CD4" s="77"/>
      <c r="CE4" s="77"/>
      <c r="CF4" s="77"/>
      <c r="CG4" s="77"/>
      <c r="CH4" s="77"/>
      <c r="CI4" s="77"/>
      <c r="CJ4" s="77"/>
      <c r="CK4" s="77"/>
      <c r="CL4" s="77"/>
      <c r="CM4" s="77" t="s">
        <v>74</v>
      </c>
      <c r="CN4" s="77"/>
      <c r="CO4" s="77"/>
      <c r="CP4" s="77"/>
      <c r="CQ4" s="77"/>
      <c r="CR4" s="77"/>
      <c r="CS4" s="77"/>
      <c r="CT4" s="77"/>
      <c r="CU4" s="77"/>
      <c r="CV4" s="77"/>
      <c r="CW4" s="77"/>
      <c r="CX4" s="77" t="s">
        <v>75</v>
      </c>
      <c r="CY4" s="77"/>
      <c r="CZ4" s="77"/>
      <c r="DA4" s="77"/>
      <c r="DB4" s="77"/>
      <c r="DC4" s="77"/>
      <c r="DD4" s="77"/>
      <c r="DE4" s="77"/>
      <c r="DF4" s="77"/>
      <c r="DG4" s="77"/>
      <c r="DH4" s="77"/>
      <c r="DI4" s="77" t="s">
        <v>76</v>
      </c>
      <c r="DJ4" s="77"/>
      <c r="DK4" s="77"/>
      <c r="DL4" s="77"/>
      <c r="DM4" s="77"/>
      <c r="DN4" s="77"/>
      <c r="DO4" s="77"/>
      <c r="DP4" s="77"/>
      <c r="DQ4" s="77"/>
      <c r="DR4" s="77"/>
      <c r="DS4" s="77"/>
      <c r="DT4" s="77" t="s">
        <v>77</v>
      </c>
      <c r="DU4" s="77"/>
      <c r="DV4" s="77"/>
      <c r="DW4" s="77"/>
      <c r="DX4" s="77"/>
      <c r="DY4" s="77"/>
      <c r="DZ4" s="77"/>
      <c r="EA4" s="77"/>
      <c r="EB4" s="77"/>
      <c r="EC4" s="77"/>
      <c r="ED4" s="77"/>
      <c r="EE4" s="77" t="s">
        <v>78</v>
      </c>
      <c r="EF4" s="77"/>
      <c r="EG4" s="77"/>
      <c r="EH4" s="77"/>
      <c r="EI4" s="77"/>
      <c r="EJ4" s="77"/>
      <c r="EK4" s="77"/>
      <c r="EL4" s="77"/>
      <c r="EM4" s="77"/>
      <c r="EN4" s="77"/>
      <c r="EO4" s="77"/>
    </row>
    <row r="5" spans="1:148">
      <c r="A5" s="29" t="s">
        <v>79</v>
      </c>
      <c r="B5" s="32"/>
      <c r="C5" s="32"/>
      <c r="D5" s="32"/>
      <c r="E5" s="32"/>
      <c r="F5" s="32"/>
      <c r="G5" s="32"/>
      <c r="H5" s="33" t="s">
        <v>80</v>
      </c>
      <c r="I5" s="33" t="s">
        <v>81</v>
      </c>
      <c r="J5" s="33" t="s">
        <v>82</v>
      </c>
      <c r="K5" s="33" t="s">
        <v>83</v>
      </c>
      <c r="L5" s="33" t="s">
        <v>84</v>
      </c>
      <c r="M5" s="33" t="s">
        <v>5</v>
      </c>
      <c r="N5" s="33" t="s">
        <v>85</v>
      </c>
      <c r="O5" s="33" t="s">
        <v>86</v>
      </c>
      <c r="P5" s="33" t="s">
        <v>87</v>
      </c>
      <c r="Q5" s="33" t="s">
        <v>88</v>
      </c>
      <c r="R5" s="33" t="s">
        <v>89</v>
      </c>
      <c r="S5" s="33" t="s">
        <v>90</v>
      </c>
      <c r="T5" s="33" t="s">
        <v>91</v>
      </c>
      <c r="U5" s="33" t="s">
        <v>92</v>
      </c>
      <c r="V5" s="33" t="s">
        <v>93</v>
      </c>
      <c r="W5" s="33" t="s">
        <v>94</v>
      </c>
      <c r="X5" s="33" t="s">
        <v>95</v>
      </c>
      <c r="Y5" s="33" t="s">
        <v>96</v>
      </c>
      <c r="Z5" s="33" t="s">
        <v>97</v>
      </c>
      <c r="AA5" s="33" t="s">
        <v>98</v>
      </c>
      <c r="AB5" s="33" t="s">
        <v>99</v>
      </c>
      <c r="AC5" s="33" t="s">
        <v>100</v>
      </c>
      <c r="AD5" s="33" t="s">
        <v>101</v>
      </c>
      <c r="AE5" s="33" t="s">
        <v>102</v>
      </c>
      <c r="AF5" s="33" t="s">
        <v>103</v>
      </c>
      <c r="AG5" s="33" t="s">
        <v>104</v>
      </c>
      <c r="AH5" s="33" t="s">
        <v>105</v>
      </c>
      <c r="AI5" s="33" t="s">
        <v>43</v>
      </c>
      <c r="AJ5" s="33" t="s">
        <v>96</v>
      </c>
      <c r="AK5" s="33" t="s">
        <v>97</v>
      </c>
      <c r="AL5" s="33" t="s">
        <v>98</v>
      </c>
      <c r="AM5" s="33" t="s">
        <v>99</v>
      </c>
      <c r="AN5" s="33" t="s">
        <v>100</v>
      </c>
      <c r="AO5" s="33" t="s">
        <v>101</v>
      </c>
      <c r="AP5" s="33" t="s">
        <v>102</v>
      </c>
      <c r="AQ5" s="33" t="s">
        <v>103</v>
      </c>
      <c r="AR5" s="33" t="s">
        <v>104</v>
      </c>
      <c r="AS5" s="33" t="s">
        <v>105</v>
      </c>
      <c r="AT5" s="33" t="s">
        <v>106</v>
      </c>
      <c r="AU5" s="33" t="s">
        <v>96</v>
      </c>
      <c r="AV5" s="33" t="s">
        <v>97</v>
      </c>
      <c r="AW5" s="33" t="s">
        <v>98</v>
      </c>
      <c r="AX5" s="33" t="s">
        <v>99</v>
      </c>
      <c r="AY5" s="33" t="s">
        <v>100</v>
      </c>
      <c r="AZ5" s="33" t="s">
        <v>101</v>
      </c>
      <c r="BA5" s="33" t="s">
        <v>102</v>
      </c>
      <c r="BB5" s="33" t="s">
        <v>103</v>
      </c>
      <c r="BC5" s="33" t="s">
        <v>104</v>
      </c>
      <c r="BD5" s="33" t="s">
        <v>105</v>
      </c>
      <c r="BE5" s="33" t="s">
        <v>106</v>
      </c>
      <c r="BF5" s="33" t="s">
        <v>96</v>
      </c>
      <c r="BG5" s="33" t="s">
        <v>97</v>
      </c>
      <c r="BH5" s="33" t="s">
        <v>98</v>
      </c>
      <c r="BI5" s="33" t="s">
        <v>99</v>
      </c>
      <c r="BJ5" s="33" t="s">
        <v>100</v>
      </c>
      <c r="BK5" s="33" t="s">
        <v>101</v>
      </c>
      <c r="BL5" s="33" t="s">
        <v>102</v>
      </c>
      <c r="BM5" s="33" t="s">
        <v>103</v>
      </c>
      <c r="BN5" s="33" t="s">
        <v>104</v>
      </c>
      <c r="BO5" s="33" t="s">
        <v>105</v>
      </c>
      <c r="BP5" s="33" t="s">
        <v>106</v>
      </c>
      <c r="BQ5" s="33" t="s">
        <v>96</v>
      </c>
      <c r="BR5" s="33" t="s">
        <v>97</v>
      </c>
      <c r="BS5" s="33" t="s">
        <v>98</v>
      </c>
      <c r="BT5" s="33" t="s">
        <v>99</v>
      </c>
      <c r="BU5" s="33" t="s">
        <v>100</v>
      </c>
      <c r="BV5" s="33" t="s">
        <v>101</v>
      </c>
      <c r="BW5" s="33" t="s">
        <v>102</v>
      </c>
      <c r="BX5" s="33" t="s">
        <v>103</v>
      </c>
      <c r="BY5" s="33" t="s">
        <v>104</v>
      </c>
      <c r="BZ5" s="33" t="s">
        <v>105</v>
      </c>
      <c r="CA5" s="33" t="s">
        <v>106</v>
      </c>
      <c r="CB5" s="33" t="s">
        <v>96</v>
      </c>
      <c r="CC5" s="33" t="s">
        <v>97</v>
      </c>
      <c r="CD5" s="33" t="s">
        <v>98</v>
      </c>
      <c r="CE5" s="33" t="s">
        <v>99</v>
      </c>
      <c r="CF5" s="33" t="s">
        <v>100</v>
      </c>
      <c r="CG5" s="33" t="s">
        <v>101</v>
      </c>
      <c r="CH5" s="33" t="s">
        <v>102</v>
      </c>
      <c r="CI5" s="33" t="s">
        <v>103</v>
      </c>
      <c r="CJ5" s="33" t="s">
        <v>104</v>
      </c>
      <c r="CK5" s="33" t="s">
        <v>105</v>
      </c>
      <c r="CL5" s="33" t="s">
        <v>106</v>
      </c>
      <c r="CM5" s="33" t="s">
        <v>96</v>
      </c>
      <c r="CN5" s="33" t="s">
        <v>97</v>
      </c>
      <c r="CO5" s="33" t="s">
        <v>98</v>
      </c>
      <c r="CP5" s="33" t="s">
        <v>99</v>
      </c>
      <c r="CQ5" s="33" t="s">
        <v>100</v>
      </c>
      <c r="CR5" s="33" t="s">
        <v>101</v>
      </c>
      <c r="CS5" s="33" t="s">
        <v>102</v>
      </c>
      <c r="CT5" s="33" t="s">
        <v>103</v>
      </c>
      <c r="CU5" s="33" t="s">
        <v>104</v>
      </c>
      <c r="CV5" s="33" t="s">
        <v>105</v>
      </c>
      <c r="CW5" s="33" t="s">
        <v>106</v>
      </c>
      <c r="CX5" s="33" t="s">
        <v>96</v>
      </c>
      <c r="CY5" s="33" t="s">
        <v>97</v>
      </c>
      <c r="CZ5" s="33" t="s">
        <v>98</v>
      </c>
      <c r="DA5" s="33" t="s">
        <v>99</v>
      </c>
      <c r="DB5" s="33" t="s">
        <v>100</v>
      </c>
      <c r="DC5" s="33" t="s">
        <v>101</v>
      </c>
      <c r="DD5" s="33" t="s">
        <v>102</v>
      </c>
      <c r="DE5" s="33" t="s">
        <v>103</v>
      </c>
      <c r="DF5" s="33" t="s">
        <v>104</v>
      </c>
      <c r="DG5" s="33" t="s">
        <v>105</v>
      </c>
      <c r="DH5" s="33" t="s">
        <v>106</v>
      </c>
      <c r="DI5" s="33" t="s">
        <v>96</v>
      </c>
      <c r="DJ5" s="33" t="s">
        <v>97</v>
      </c>
      <c r="DK5" s="33" t="s">
        <v>98</v>
      </c>
      <c r="DL5" s="33" t="s">
        <v>99</v>
      </c>
      <c r="DM5" s="33" t="s">
        <v>100</v>
      </c>
      <c r="DN5" s="33" t="s">
        <v>101</v>
      </c>
      <c r="DO5" s="33" t="s">
        <v>102</v>
      </c>
      <c r="DP5" s="33" t="s">
        <v>103</v>
      </c>
      <c r="DQ5" s="33" t="s">
        <v>104</v>
      </c>
      <c r="DR5" s="33" t="s">
        <v>105</v>
      </c>
      <c r="DS5" s="33" t="s">
        <v>106</v>
      </c>
      <c r="DT5" s="33" t="s">
        <v>96</v>
      </c>
      <c r="DU5" s="33" t="s">
        <v>97</v>
      </c>
      <c r="DV5" s="33" t="s">
        <v>98</v>
      </c>
      <c r="DW5" s="33" t="s">
        <v>99</v>
      </c>
      <c r="DX5" s="33" t="s">
        <v>100</v>
      </c>
      <c r="DY5" s="33" t="s">
        <v>101</v>
      </c>
      <c r="DZ5" s="33" t="s">
        <v>102</v>
      </c>
      <c r="EA5" s="33" t="s">
        <v>103</v>
      </c>
      <c r="EB5" s="33" t="s">
        <v>104</v>
      </c>
      <c r="EC5" s="33" t="s">
        <v>105</v>
      </c>
      <c r="ED5" s="33" t="s">
        <v>106</v>
      </c>
      <c r="EE5" s="33" t="s">
        <v>96</v>
      </c>
      <c r="EF5" s="33" t="s">
        <v>97</v>
      </c>
      <c r="EG5" s="33" t="s">
        <v>98</v>
      </c>
      <c r="EH5" s="33" t="s">
        <v>99</v>
      </c>
      <c r="EI5" s="33" t="s">
        <v>100</v>
      </c>
      <c r="EJ5" s="33" t="s">
        <v>101</v>
      </c>
      <c r="EK5" s="33" t="s">
        <v>102</v>
      </c>
      <c r="EL5" s="33" t="s">
        <v>103</v>
      </c>
      <c r="EM5" s="33" t="s">
        <v>104</v>
      </c>
      <c r="EN5" s="33" t="s">
        <v>105</v>
      </c>
      <c r="EO5" s="33" t="s">
        <v>106</v>
      </c>
    </row>
    <row r="6" spans="1:148" s="37" customFormat="1">
      <c r="A6" s="29" t="s">
        <v>107</v>
      </c>
      <c r="B6" s="34">
        <f>B7</f>
        <v>2016</v>
      </c>
      <c r="C6" s="34">
        <f t="shared" ref="C6:X6" si="3">C7</f>
        <v>414018</v>
      </c>
      <c r="D6" s="34">
        <f t="shared" si="3"/>
        <v>46</v>
      </c>
      <c r="E6" s="34">
        <f t="shared" si="3"/>
        <v>18</v>
      </c>
      <c r="F6" s="34">
        <f t="shared" si="3"/>
        <v>0</v>
      </c>
      <c r="G6" s="34">
        <f t="shared" si="3"/>
        <v>0</v>
      </c>
      <c r="H6" s="34" t="str">
        <f t="shared" si="3"/>
        <v>佐賀県　有田町</v>
      </c>
      <c r="I6" s="34" t="str">
        <f t="shared" si="3"/>
        <v>法適用</v>
      </c>
      <c r="J6" s="34" t="str">
        <f t="shared" si="3"/>
        <v>下水道事業</v>
      </c>
      <c r="K6" s="34" t="str">
        <f t="shared" si="3"/>
        <v>特定地域生活排水処理</v>
      </c>
      <c r="L6" s="34" t="str">
        <f t="shared" si="3"/>
        <v>K3</v>
      </c>
      <c r="M6" s="34">
        <f t="shared" si="3"/>
        <v>0</v>
      </c>
      <c r="N6" s="35" t="str">
        <f t="shared" si="3"/>
        <v>-</v>
      </c>
      <c r="O6" s="35">
        <f t="shared" si="3"/>
        <v>45.84</v>
      </c>
      <c r="P6" s="35">
        <f t="shared" si="3"/>
        <v>18.64</v>
      </c>
      <c r="Q6" s="35">
        <f t="shared" si="3"/>
        <v>100</v>
      </c>
      <c r="R6" s="35">
        <f t="shared" si="3"/>
        <v>3456</v>
      </c>
      <c r="S6" s="35">
        <f t="shared" si="3"/>
        <v>20516</v>
      </c>
      <c r="T6" s="35">
        <f t="shared" si="3"/>
        <v>65.849999999999994</v>
      </c>
      <c r="U6" s="35">
        <f t="shared" si="3"/>
        <v>311.56</v>
      </c>
      <c r="V6" s="35">
        <f t="shared" si="3"/>
        <v>3810</v>
      </c>
      <c r="W6" s="35">
        <f t="shared" si="3"/>
        <v>60.71</v>
      </c>
      <c r="X6" s="35">
        <f t="shared" si="3"/>
        <v>62.76</v>
      </c>
      <c r="Y6" s="36">
        <f>IF(Y7="",NA(),Y7)</f>
        <v>100.2</v>
      </c>
      <c r="Z6" s="36">
        <f t="shared" ref="Z6:AH6" si="4">IF(Z7="",NA(),Z7)</f>
        <v>100.77</v>
      </c>
      <c r="AA6" s="36">
        <f t="shared" si="4"/>
        <v>100.92</v>
      </c>
      <c r="AB6" s="36">
        <f t="shared" si="4"/>
        <v>101.59</v>
      </c>
      <c r="AC6" s="36">
        <f t="shared" si="4"/>
        <v>100.21</v>
      </c>
      <c r="AD6" s="36">
        <f t="shared" si="4"/>
        <v>97.09</v>
      </c>
      <c r="AE6" s="36">
        <f t="shared" si="4"/>
        <v>89.7</v>
      </c>
      <c r="AF6" s="36">
        <f t="shared" si="4"/>
        <v>90.66</v>
      </c>
      <c r="AG6" s="36">
        <f t="shared" si="4"/>
        <v>89.69</v>
      </c>
      <c r="AH6" s="36">
        <f t="shared" si="4"/>
        <v>85.72</v>
      </c>
      <c r="AI6" s="35" t="str">
        <f>IF(AI7="","",IF(AI7="-","【-】","【"&amp;SUBSTITUTE(TEXT(AI7,"#,##0.00"),"-","△")&amp;"】"))</f>
        <v>【80.96】</v>
      </c>
      <c r="AJ6" s="35">
        <f>IF(AJ7="",NA(),AJ7)</f>
        <v>0</v>
      </c>
      <c r="AK6" s="35">
        <f t="shared" ref="AK6:AS6" si="5">IF(AK7="",NA(),AK7)</f>
        <v>0</v>
      </c>
      <c r="AL6" s="35">
        <f t="shared" si="5"/>
        <v>0</v>
      </c>
      <c r="AM6" s="35">
        <f t="shared" si="5"/>
        <v>0</v>
      </c>
      <c r="AN6" s="35">
        <f t="shared" si="5"/>
        <v>0</v>
      </c>
      <c r="AO6" s="36">
        <f t="shared" si="5"/>
        <v>42.06</v>
      </c>
      <c r="AP6" s="36">
        <f t="shared" si="5"/>
        <v>76.069999999999993</v>
      </c>
      <c r="AQ6" s="36">
        <f t="shared" si="5"/>
        <v>91.1</v>
      </c>
      <c r="AR6" s="36">
        <f t="shared" si="5"/>
        <v>124.89</v>
      </c>
      <c r="AS6" s="36">
        <f t="shared" si="5"/>
        <v>129.72999999999999</v>
      </c>
      <c r="AT6" s="35" t="str">
        <f>IF(AT7="","",IF(AT7="-","【-】","【"&amp;SUBSTITUTE(TEXT(AT7,"#,##0.00"),"-","△")&amp;"】"))</f>
        <v>【213.56】</v>
      </c>
      <c r="AU6" s="36">
        <f>IF(AU7="",NA(),AU7)</f>
        <v>775.71</v>
      </c>
      <c r="AV6" s="36">
        <f t="shared" ref="AV6:BD6" si="6">IF(AV7="",NA(),AV7)</f>
        <v>1159.0999999999999</v>
      </c>
      <c r="AW6" s="36">
        <f t="shared" si="6"/>
        <v>387.99</v>
      </c>
      <c r="AX6" s="36">
        <f t="shared" si="6"/>
        <v>660.8</v>
      </c>
      <c r="AY6" s="36">
        <f t="shared" si="6"/>
        <v>639.71</v>
      </c>
      <c r="AZ6" s="36">
        <f t="shared" si="6"/>
        <v>701.64</v>
      </c>
      <c r="BA6" s="36">
        <f t="shared" si="6"/>
        <v>377.59</v>
      </c>
      <c r="BB6" s="36">
        <f t="shared" si="6"/>
        <v>247.48</v>
      </c>
      <c r="BC6" s="36">
        <f t="shared" si="6"/>
        <v>221.76</v>
      </c>
      <c r="BD6" s="36">
        <f t="shared" si="6"/>
        <v>180.07</v>
      </c>
      <c r="BE6" s="35" t="str">
        <f>IF(BE7="","",IF(BE7="-","【-】","【"&amp;SUBSTITUTE(TEXT(BE7,"#,##0.00"),"-","△")&amp;"】"))</f>
        <v>【141.07】</v>
      </c>
      <c r="BF6" s="35">
        <f>IF(BF7="",NA(),BF7)</f>
        <v>0</v>
      </c>
      <c r="BG6" s="35">
        <f t="shared" ref="BG6:BO6" si="7">IF(BG7="",NA(),BG7)</f>
        <v>0</v>
      </c>
      <c r="BH6" s="35">
        <f t="shared" si="7"/>
        <v>0</v>
      </c>
      <c r="BI6" s="36">
        <f t="shared" si="7"/>
        <v>192.31</v>
      </c>
      <c r="BJ6" s="36">
        <f t="shared" si="7"/>
        <v>207.06</v>
      </c>
      <c r="BK6" s="36">
        <f t="shared" si="7"/>
        <v>430.64</v>
      </c>
      <c r="BL6" s="36">
        <f t="shared" si="7"/>
        <v>446.63</v>
      </c>
      <c r="BM6" s="36">
        <f t="shared" si="7"/>
        <v>416.91</v>
      </c>
      <c r="BN6" s="36">
        <f t="shared" si="7"/>
        <v>392.19</v>
      </c>
      <c r="BO6" s="36">
        <f t="shared" si="7"/>
        <v>413.5</v>
      </c>
      <c r="BP6" s="35" t="str">
        <f>IF(BP7="","",IF(BP7="-","【-】","【"&amp;SUBSTITUTE(TEXT(BP7,"#,##0.00"),"-","△")&amp;"】"))</f>
        <v>【346.13】</v>
      </c>
      <c r="BQ6" s="36">
        <f>IF(BQ7="",NA(),BQ7)</f>
        <v>61.01</v>
      </c>
      <c r="BR6" s="36">
        <f t="shared" ref="BR6:BZ6" si="8">IF(BR7="",NA(),BR7)</f>
        <v>68.06</v>
      </c>
      <c r="BS6" s="36">
        <f t="shared" si="8"/>
        <v>59.7</v>
      </c>
      <c r="BT6" s="36">
        <f t="shared" si="8"/>
        <v>58.67</v>
      </c>
      <c r="BU6" s="36">
        <f t="shared" si="8"/>
        <v>55.96</v>
      </c>
      <c r="BV6" s="36">
        <f t="shared" si="8"/>
        <v>58.78</v>
      </c>
      <c r="BW6" s="36">
        <f t="shared" si="8"/>
        <v>58.53</v>
      </c>
      <c r="BX6" s="36">
        <f t="shared" si="8"/>
        <v>57.93</v>
      </c>
      <c r="BY6" s="36">
        <f t="shared" si="8"/>
        <v>57.03</v>
      </c>
      <c r="BZ6" s="36">
        <f t="shared" si="8"/>
        <v>55.84</v>
      </c>
      <c r="CA6" s="35" t="str">
        <f>IF(CA7="","",IF(CA7="-","【-】","【"&amp;SUBSTITUTE(TEXT(CA7,"#,##0.00"),"-","△")&amp;"】"))</f>
        <v>【59.83】</v>
      </c>
      <c r="CB6" s="36">
        <f>IF(CB7="",NA(),CB7)</f>
        <v>266.52999999999997</v>
      </c>
      <c r="CC6" s="36">
        <f t="shared" ref="CC6:CK6" si="9">IF(CC7="",NA(),CC7)</f>
        <v>251.85</v>
      </c>
      <c r="CD6" s="36">
        <f t="shared" si="9"/>
        <v>288.31</v>
      </c>
      <c r="CE6" s="36">
        <f t="shared" si="9"/>
        <v>292.29000000000002</v>
      </c>
      <c r="CF6" s="36">
        <f t="shared" si="9"/>
        <v>308.25</v>
      </c>
      <c r="CG6" s="36">
        <f t="shared" si="9"/>
        <v>257.02999999999997</v>
      </c>
      <c r="CH6" s="36">
        <f t="shared" si="9"/>
        <v>266.57</v>
      </c>
      <c r="CI6" s="36">
        <f t="shared" si="9"/>
        <v>276.93</v>
      </c>
      <c r="CJ6" s="36">
        <f t="shared" si="9"/>
        <v>283.73</v>
      </c>
      <c r="CK6" s="36">
        <f t="shared" si="9"/>
        <v>287.57</v>
      </c>
      <c r="CL6" s="35" t="str">
        <f>IF(CL7="","",IF(CL7="-","【-】","【"&amp;SUBSTITUTE(TEXT(CL7,"#,##0.00"),"-","△")&amp;"】"))</f>
        <v>【268.69】</v>
      </c>
      <c r="CM6" s="36">
        <f>IF(CM7="",NA(),CM7)</f>
        <v>65.06</v>
      </c>
      <c r="CN6" s="36">
        <f t="shared" ref="CN6:CV6" si="10">IF(CN7="",NA(),CN7)</f>
        <v>62.62</v>
      </c>
      <c r="CO6" s="36">
        <f t="shared" si="10"/>
        <v>60.34</v>
      </c>
      <c r="CP6" s="36">
        <f t="shared" si="10"/>
        <v>59.48</v>
      </c>
      <c r="CQ6" s="36">
        <f t="shared" si="10"/>
        <v>59.83</v>
      </c>
      <c r="CR6" s="36">
        <f t="shared" si="10"/>
        <v>61.93</v>
      </c>
      <c r="CS6" s="36">
        <f t="shared" si="10"/>
        <v>58.06</v>
      </c>
      <c r="CT6" s="36">
        <f t="shared" si="10"/>
        <v>59.08</v>
      </c>
      <c r="CU6" s="36">
        <f t="shared" si="10"/>
        <v>58.25</v>
      </c>
      <c r="CV6" s="36">
        <f t="shared" si="10"/>
        <v>61.55</v>
      </c>
      <c r="CW6" s="35" t="str">
        <f>IF(CW7="","",IF(CW7="-","【-】","【"&amp;SUBSTITUTE(TEXT(CW7,"#,##0.00"),"-","△")&amp;"】"))</f>
        <v>【61.71】</v>
      </c>
      <c r="CX6" s="36">
        <f>IF(CX7="",NA(),CX7)</f>
        <v>100</v>
      </c>
      <c r="CY6" s="36">
        <f t="shared" ref="CY6:DG6" si="11">IF(CY7="",NA(),CY7)</f>
        <v>100</v>
      </c>
      <c r="CZ6" s="36">
        <f t="shared" si="11"/>
        <v>100</v>
      </c>
      <c r="DA6" s="36">
        <f t="shared" si="11"/>
        <v>100</v>
      </c>
      <c r="DB6" s="36">
        <f t="shared" si="11"/>
        <v>100</v>
      </c>
      <c r="DC6" s="36">
        <f t="shared" si="11"/>
        <v>77.25</v>
      </c>
      <c r="DD6" s="36">
        <f t="shared" si="11"/>
        <v>75.790000000000006</v>
      </c>
      <c r="DE6" s="36">
        <f t="shared" si="11"/>
        <v>77.12</v>
      </c>
      <c r="DF6" s="36">
        <f t="shared" si="11"/>
        <v>68.150000000000006</v>
      </c>
      <c r="DG6" s="36">
        <f t="shared" si="11"/>
        <v>67.489999999999995</v>
      </c>
      <c r="DH6" s="35" t="str">
        <f>IF(DH7="","",IF(DH7="-","【-】","【"&amp;SUBSTITUTE(TEXT(DH7,"#,##0.00"),"-","△")&amp;"】"))</f>
        <v>【75.78】</v>
      </c>
      <c r="DI6" s="36">
        <f>IF(DI7="",NA(),DI7)</f>
        <v>8.09</v>
      </c>
      <c r="DJ6" s="36">
        <f t="shared" ref="DJ6:DR6" si="12">IF(DJ7="",NA(),DJ7)</f>
        <v>9.18</v>
      </c>
      <c r="DK6" s="36">
        <f t="shared" si="12"/>
        <v>23.72</v>
      </c>
      <c r="DL6" s="36">
        <f t="shared" si="12"/>
        <v>25.66</v>
      </c>
      <c r="DM6" s="36">
        <f t="shared" si="12"/>
        <v>28.3</v>
      </c>
      <c r="DN6" s="36">
        <f t="shared" si="12"/>
        <v>6.32</v>
      </c>
      <c r="DO6" s="36">
        <f t="shared" si="12"/>
        <v>6.48</v>
      </c>
      <c r="DP6" s="36">
        <f t="shared" si="12"/>
        <v>13.6</v>
      </c>
      <c r="DQ6" s="36">
        <f t="shared" si="12"/>
        <v>14.97</v>
      </c>
      <c r="DR6" s="36">
        <f t="shared" si="12"/>
        <v>16.16</v>
      </c>
      <c r="DS6" s="35" t="str">
        <f>IF(DS7="","",IF(DS7="-","【-】","【"&amp;SUBSTITUTE(TEXT(DS7,"#,##0.00"),"-","△")&amp;"】"))</f>
        <v>【18.22】</v>
      </c>
      <c r="DT6" s="36" t="str">
        <f>IF(DT7="",NA(),DT7)</f>
        <v>-</v>
      </c>
      <c r="DU6" s="36" t="str">
        <f t="shared" ref="DU6:EC6" si="13">IF(DU7="",NA(),DU7)</f>
        <v>-</v>
      </c>
      <c r="DV6" s="36" t="str">
        <f t="shared" si="13"/>
        <v>-</v>
      </c>
      <c r="DW6" s="36" t="str">
        <f t="shared" si="13"/>
        <v>-</v>
      </c>
      <c r="DX6" s="36" t="str">
        <f t="shared" si="13"/>
        <v>-</v>
      </c>
      <c r="DY6" s="36" t="str">
        <f t="shared" si="13"/>
        <v>-</v>
      </c>
      <c r="DZ6" s="36" t="str">
        <f t="shared" si="13"/>
        <v>-</v>
      </c>
      <c r="EA6" s="36" t="str">
        <f t="shared" si="13"/>
        <v>-</v>
      </c>
      <c r="EB6" s="36" t="str">
        <f t="shared" si="13"/>
        <v>-</v>
      </c>
      <c r="EC6" s="36" t="str">
        <f t="shared" si="13"/>
        <v>-</v>
      </c>
      <c r="ED6" s="35" t="str">
        <f>IF(ED7="","",IF(ED7="-","【-】","【"&amp;SUBSTITUTE(TEXT(ED7,"#,##0.00"),"-","△")&amp;"】"))</f>
        <v>【-】</v>
      </c>
      <c r="EE6" s="36" t="str">
        <f>IF(EE7="",NA(),EE7)</f>
        <v>-</v>
      </c>
      <c r="EF6" s="36" t="str">
        <f t="shared" ref="EF6:EN6" si="14">IF(EF7="",NA(),EF7)</f>
        <v>-</v>
      </c>
      <c r="EG6" s="36" t="str">
        <f t="shared" si="14"/>
        <v>-</v>
      </c>
      <c r="EH6" s="36" t="str">
        <f t="shared" si="14"/>
        <v>-</v>
      </c>
      <c r="EI6" s="36" t="str">
        <f t="shared" si="14"/>
        <v>-</v>
      </c>
      <c r="EJ6" s="36" t="str">
        <f t="shared" si="14"/>
        <v>-</v>
      </c>
      <c r="EK6" s="36" t="str">
        <f t="shared" si="14"/>
        <v>-</v>
      </c>
      <c r="EL6" s="36" t="str">
        <f t="shared" si="14"/>
        <v>-</v>
      </c>
      <c r="EM6" s="36" t="str">
        <f t="shared" si="14"/>
        <v>-</v>
      </c>
      <c r="EN6" s="36" t="str">
        <f t="shared" si="14"/>
        <v>-</v>
      </c>
      <c r="EO6" s="35" t="str">
        <f>IF(EO7="","",IF(EO7="-","【-】","【"&amp;SUBSTITUTE(TEXT(EO7,"#,##0.00"),"-","△")&amp;"】"))</f>
        <v>【-】</v>
      </c>
    </row>
    <row r="7" spans="1:148" s="37" customFormat="1">
      <c r="A7" s="29"/>
      <c r="B7" s="38">
        <v>2016</v>
      </c>
      <c r="C7" s="38">
        <v>414018</v>
      </c>
      <c r="D7" s="38">
        <v>46</v>
      </c>
      <c r="E7" s="38">
        <v>18</v>
      </c>
      <c r="F7" s="38">
        <v>0</v>
      </c>
      <c r="G7" s="38">
        <v>0</v>
      </c>
      <c r="H7" s="38" t="s">
        <v>108</v>
      </c>
      <c r="I7" s="38" t="s">
        <v>109</v>
      </c>
      <c r="J7" s="38" t="s">
        <v>110</v>
      </c>
      <c r="K7" s="38" t="s">
        <v>111</v>
      </c>
      <c r="L7" s="38" t="s">
        <v>112</v>
      </c>
      <c r="M7" s="38"/>
      <c r="N7" s="39" t="s">
        <v>113</v>
      </c>
      <c r="O7" s="39">
        <v>45.84</v>
      </c>
      <c r="P7" s="39">
        <v>18.64</v>
      </c>
      <c r="Q7" s="39">
        <v>100</v>
      </c>
      <c r="R7" s="39">
        <v>3456</v>
      </c>
      <c r="S7" s="39">
        <v>20516</v>
      </c>
      <c r="T7" s="39">
        <v>65.849999999999994</v>
      </c>
      <c r="U7" s="39">
        <v>311.56</v>
      </c>
      <c r="V7" s="39">
        <v>3810</v>
      </c>
      <c r="W7" s="39">
        <v>60.71</v>
      </c>
      <c r="X7" s="39">
        <v>62.76</v>
      </c>
      <c r="Y7" s="39">
        <v>100.2</v>
      </c>
      <c r="Z7" s="39">
        <v>100.77</v>
      </c>
      <c r="AA7" s="39">
        <v>100.92</v>
      </c>
      <c r="AB7" s="39">
        <v>101.59</v>
      </c>
      <c r="AC7" s="39">
        <v>100.21</v>
      </c>
      <c r="AD7" s="39">
        <v>97.09</v>
      </c>
      <c r="AE7" s="39">
        <v>89.7</v>
      </c>
      <c r="AF7" s="39">
        <v>90.66</v>
      </c>
      <c r="AG7" s="39">
        <v>89.69</v>
      </c>
      <c r="AH7" s="39">
        <v>85.72</v>
      </c>
      <c r="AI7" s="39">
        <v>80.959999999999994</v>
      </c>
      <c r="AJ7" s="39">
        <v>0</v>
      </c>
      <c r="AK7" s="39">
        <v>0</v>
      </c>
      <c r="AL7" s="39">
        <v>0</v>
      </c>
      <c r="AM7" s="39">
        <v>0</v>
      </c>
      <c r="AN7" s="39">
        <v>0</v>
      </c>
      <c r="AO7" s="39">
        <v>42.06</v>
      </c>
      <c r="AP7" s="39">
        <v>76.069999999999993</v>
      </c>
      <c r="AQ7" s="39">
        <v>91.1</v>
      </c>
      <c r="AR7" s="39">
        <v>124.89</v>
      </c>
      <c r="AS7" s="39">
        <v>129.72999999999999</v>
      </c>
      <c r="AT7" s="39">
        <v>213.56</v>
      </c>
      <c r="AU7" s="39">
        <v>775.71</v>
      </c>
      <c r="AV7" s="39">
        <v>1159.0999999999999</v>
      </c>
      <c r="AW7" s="39">
        <v>387.99</v>
      </c>
      <c r="AX7" s="39">
        <v>660.8</v>
      </c>
      <c r="AY7" s="39">
        <v>639.71</v>
      </c>
      <c r="AZ7" s="39">
        <v>701.64</v>
      </c>
      <c r="BA7" s="39">
        <v>377.59</v>
      </c>
      <c r="BB7" s="39">
        <v>247.48</v>
      </c>
      <c r="BC7" s="39">
        <v>221.76</v>
      </c>
      <c r="BD7" s="39">
        <v>180.07</v>
      </c>
      <c r="BE7" s="39">
        <v>141.07</v>
      </c>
      <c r="BF7" s="39">
        <v>0</v>
      </c>
      <c r="BG7" s="39">
        <v>0</v>
      </c>
      <c r="BH7" s="39">
        <v>0</v>
      </c>
      <c r="BI7" s="39">
        <v>192.31</v>
      </c>
      <c r="BJ7" s="39">
        <v>207.06</v>
      </c>
      <c r="BK7" s="39">
        <v>430.64</v>
      </c>
      <c r="BL7" s="39">
        <v>446.63</v>
      </c>
      <c r="BM7" s="39">
        <v>416.91</v>
      </c>
      <c r="BN7" s="39">
        <v>392.19</v>
      </c>
      <c r="BO7" s="39">
        <v>413.5</v>
      </c>
      <c r="BP7" s="39">
        <v>346.13</v>
      </c>
      <c r="BQ7" s="39">
        <v>61.01</v>
      </c>
      <c r="BR7" s="39">
        <v>68.06</v>
      </c>
      <c r="BS7" s="39">
        <v>59.7</v>
      </c>
      <c r="BT7" s="39">
        <v>58.67</v>
      </c>
      <c r="BU7" s="39">
        <v>55.96</v>
      </c>
      <c r="BV7" s="39">
        <v>58.78</v>
      </c>
      <c r="BW7" s="39">
        <v>58.53</v>
      </c>
      <c r="BX7" s="39">
        <v>57.93</v>
      </c>
      <c r="BY7" s="39">
        <v>57.03</v>
      </c>
      <c r="BZ7" s="39">
        <v>55.84</v>
      </c>
      <c r="CA7" s="39">
        <v>59.83</v>
      </c>
      <c r="CB7" s="39">
        <v>266.52999999999997</v>
      </c>
      <c r="CC7" s="39">
        <v>251.85</v>
      </c>
      <c r="CD7" s="39">
        <v>288.31</v>
      </c>
      <c r="CE7" s="39">
        <v>292.29000000000002</v>
      </c>
      <c r="CF7" s="39">
        <v>308.25</v>
      </c>
      <c r="CG7" s="39">
        <v>257.02999999999997</v>
      </c>
      <c r="CH7" s="39">
        <v>266.57</v>
      </c>
      <c r="CI7" s="39">
        <v>276.93</v>
      </c>
      <c r="CJ7" s="39">
        <v>283.73</v>
      </c>
      <c r="CK7" s="39">
        <v>287.57</v>
      </c>
      <c r="CL7" s="39">
        <v>268.69</v>
      </c>
      <c r="CM7" s="39">
        <v>65.06</v>
      </c>
      <c r="CN7" s="39">
        <v>62.62</v>
      </c>
      <c r="CO7" s="39">
        <v>60.34</v>
      </c>
      <c r="CP7" s="39">
        <v>59.48</v>
      </c>
      <c r="CQ7" s="39">
        <v>59.83</v>
      </c>
      <c r="CR7" s="39">
        <v>61.93</v>
      </c>
      <c r="CS7" s="39">
        <v>58.06</v>
      </c>
      <c r="CT7" s="39">
        <v>59.08</v>
      </c>
      <c r="CU7" s="39">
        <v>58.25</v>
      </c>
      <c r="CV7" s="39">
        <v>61.55</v>
      </c>
      <c r="CW7" s="39">
        <v>61.71</v>
      </c>
      <c r="CX7" s="39">
        <v>100</v>
      </c>
      <c r="CY7" s="39">
        <v>100</v>
      </c>
      <c r="CZ7" s="39">
        <v>100</v>
      </c>
      <c r="DA7" s="39">
        <v>100</v>
      </c>
      <c r="DB7" s="39">
        <v>100</v>
      </c>
      <c r="DC7" s="39">
        <v>77.25</v>
      </c>
      <c r="DD7" s="39">
        <v>75.790000000000006</v>
      </c>
      <c r="DE7" s="39">
        <v>77.12</v>
      </c>
      <c r="DF7" s="39">
        <v>68.150000000000006</v>
      </c>
      <c r="DG7" s="39">
        <v>67.489999999999995</v>
      </c>
      <c r="DH7" s="39">
        <v>75.78</v>
      </c>
      <c r="DI7" s="39">
        <v>8.09</v>
      </c>
      <c r="DJ7" s="39">
        <v>9.18</v>
      </c>
      <c r="DK7" s="39">
        <v>23.72</v>
      </c>
      <c r="DL7" s="39">
        <v>25.66</v>
      </c>
      <c r="DM7" s="39">
        <v>28.3</v>
      </c>
      <c r="DN7" s="39">
        <v>6.32</v>
      </c>
      <c r="DO7" s="39">
        <v>6.48</v>
      </c>
      <c r="DP7" s="39">
        <v>13.6</v>
      </c>
      <c r="DQ7" s="39">
        <v>14.97</v>
      </c>
      <c r="DR7" s="39">
        <v>16.16</v>
      </c>
      <c r="DS7" s="39">
        <v>18.22</v>
      </c>
      <c r="DT7" s="39" t="s">
        <v>113</v>
      </c>
      <c r="DU7" s="39" t="s">
        <v>113</v>
      </c>
      <c r="DV7" s="39" t="s">
        <v>113</v>
      </c>
      <c r="DW7" s="39" t="s">
        <v>113</v>
      </c>
      <c r="DX7" s="39" t="s">
        <v>113</v>
      </c>
      <c r="DY7" s="39" t="s">
        <v>113</v>
      </c>
      <c r="DZ7" s="39" t="s">
        <v>113</v>
      </c>
      <c r="EA7" s="39" t="s">
        <v>113</v>
      </c>
      <c r="EB7" s="39" t="s">
        <v>113</v>
      </c>
      <c r="EC7" s="39" t="s">
        <v>113</v>
      </c>
      <c r="ED7" s="39" t="s">
        <v>113</v>
      </c>
      <c r="EE7" s="39" t="s">
        <v>113</v>
      </c>
      <c r="EF7" s="39" t="s">
        <v>113</v>
      </c>
      <c r="EG7" s="39" t="s">
        <v>113</v>
      </c>
      <c r="EH7" s="39" t="s">
        <v>113</v>
      </c>
      <c r="EI7" s="39" t="s">
        <v>113</v>
      </c>
      <c r="EJ7" s="39" t="s">
        <v>113</v>
      </c>
      <c r="EK7" s="39" t="s">
        <v>113</v>
      </c>
      <c r="EL7" s="39" t="s">
        <v>113</v>
      </c>
      <c r="EM7" s="39" t="s">
        <v>113</v>
      </c>
      <c r="EN7" s="39" t="s">
        <v>113</v>
      </c>
      <c r="EO7" s="39" t="s">
        <v>113</v>
      </c>
    </row>
    <row r="8" spans="1:148"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0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0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0"/>
      <c r="BP8" s="40"/>
      <c r="BQ8" s="40"/>
      <c r="BR8" s="40"/>
      <c r="BS8" s="40"/>
      <c r="BT8" s="40"/>
      <c r="BU8" s="40"/>
      <c r="BV8" s="40"/>
      <c r="BW8" s="40"/>
      <c r="BX8" s="40"/>
      <c r="BY8" s="40"/>
      <c r="BZ8" s="40"/>
      <c r="CA8" s="40"/>
      <c r="CB8" s="40"/>
      <c r="CC8" s="40"/>
      <c r="CD8" s="40"/>
      <c r="CE8" s="40"/>
      <c r="CF8" s="40"/>
      <c r="CG8" s="40"/>
      <c r="CH8" s="40"/>
      <c r="CI8" s="40"/>
      <c r="CJ8" s="40"/>
      <c r="CK8" s="40"/>
      <c r="CL8" s="40"/>
      <c r="CM8" s="40"/>
      <c r="CN8" s="40"/>
      <c r="CO8" s="40"/>
      <c r="CP8" s="40"/>
      <c r="CQ8" s="40"/>
      <c r="CR8" s="40"/>
      <c r="CS8" s="40"/>
      <c r="CT8" s="40"/>
      <c r="CU8" s="40"/>
      <c r="CV8" s="40"/>
      <c r="CW8" s="40"/>
      <c r="CX8" s="40"/>
      <c r="CY8" s="40"/>
      <c r="CZ8" s="40"/>
      <c r="DA8" s="40"/>
      <c r="DB8" s="40"/>
      <c r="DC8" s="40"/>
      <c r="DD8" s="40"/>
      <c r="DE8" s="40"/>
      <c r="DF8" s="40"/>
      <c r="DG8" s="40"/>
      <c r="DH8" s="40"/>
      <c r="DI8" s="40"/>
      <c r="DJ8" s="40"/>
      <c r="DK8" s="40"/>
      <c r="DL8" s="40"/>
      <c r="DM8" s="40"/>
      <c r="DN8" s="40"/>
      <c r="DO8" s="40"/>
      <c r="DP8" s="40"/>
      <c r="DQ8" s="40"/>
      <c r="DR8" s="40"/>
      <c r="DS8" s="40"/>
      <c r="DT8" s="40"/>
      <c r="DU8" s="40"/>
      <c r="DV8" s="40"/>
      <c r="DW8" s="40"/>
      <c r="DX8" s="40"/>
      <c r="DY8" s="40"/>
      <c r="DZ8" s="40"/>
      <c r="EA8" s="40"/>
      <c r="EB8" s="40"/>
      <c r="EC8" s="40"/>
      <c r="ED8" s="40"/>
      <c r="EE8" s="40"/>
      <c r="EF8" s="40"/>
      <c r="EG8" s="40"/>
      <c r="EH8" s="40"/>
      <c r="EI8" s="40"/>
      <c r="EJ8" s="40"/>
      <c r="EK8" s="40"/>
      <c r="EL8" s="40"/>
      <c r="EM8" s="40"/>
      <c r="EN8" s="40"/>
      <c r="EO8" s="40"/>
      <c r="EP8" s="40"/>
      <c r="EQ8" s="40"/>
      <c r="ER8" s="40"/>
    </row>
    <row r="9" spans="1:148">
      <c r="A9" s="41"/>
      <c r="B9" s="41" t="s">
        <v>114</v>
      </c>
      <c r="C9" s="41" t="s">
        <v>115</v>
      </c>
      <c r="D9" s="41" t="s">
        <v>116</v>
      </c>
      <c r="E9" s="41" t="s">
        <v>117</v>
      </c>
      <c r="F9" s="41" t="s">
        <v>118</v>
      </c>
      <c r="R9" s="40"/>
      <c r="Y9" s="40"/>
      <c r="Z9" s="40"/>
      <c r="AA9" s="40"/>
      <c r="AB9" s="40"/>
      <c r="AC9" s="40"/>
      <c r="AD9" s="40"/>
      <c r="AE9" s="40"/>
      <c r="AF9" s="40"/>
      <c r="AG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CA9" s="40"/>
      <c r="CB9" s="40"/>
      <c r="CC9" s="40"/>
      <c r="CD9" s="40"/>
      <c r="CE9" s="40"/>
      <c r="CF9" s="40"/>
      <c r="CG9" s="40"/>
      <c r="CH9" s="40"/>
      <c r="CI9" s="40"/>
      <c r="CJ9" s="40"/>
      <c r="CL9" s="40"/>
      <c r="CM9" s="40"/>
      <c r="CN9" s="40"/>
      <c r="CO9" s="40"/>
      <c r="CP9" s="40"/>
      <c r="CQ9" s="40"/>
      <c r="CR9" s="40"/>
      <c r="CS9" s="40"/>
      <c r="CT9" s="40"/>
      <c r="CU9" s="40"/>
      <c r="CW9" s="40"/>
      <c r="CX9" s="40"/>
      <c r="CY9" s="40"/>
      <c r="CZ9" s="40"/>
      <c r="DA9" s="40"/>
      <c r="DB9" s="40"/>
      <c r="DC9" s="40"/>
      <c r="DD9" s="40"/>
      <c r="DE9" s="40"/>
      <c r="DF9" s="40"/>
      <c r="DH9" s="40"/>
      <c r="DI9" s="40"/>
      <c r="DJ9" s="40"/>
      <c r="DK9" s="40"/>
      <c r="DL9" s="40"/>
      <c r="DM9" s="40"/>
      <c r="DN9" s="40"/>
      <c r="DO9" s="40"/>
      <c r="DP9" s="40"/>
      <c r="DQ9" s="40"/>
      <c r="DS9" s="40"/>
      <c r="DT9" s="40"/>
      <c r="DU9" s="40"/>
      <c r="DV9" s="40"/>
      <c r="DW9" s="40"/>
      <c r="DX9" s="40"/>
      <c r="DY9" s="40"/>
      <c r="DZ9" s="40"/>
      <c r="EA9" s="40"/>
      <c r="EB9" s="40"/>
      <c r="ED9" s="40"/>
      <c r="EE9" s="40"/>
      <c r="EF9" s="40"/>
      <c r="EG9" s="40"/>
      <c r="EH9" s="40"/>
      <c r="EI9" s="40"/>
      <c r="EJ9" s="40"/>
      <c r="EK9" s="40"/>
      <c r="EL9" s="40"/>
      <c r="EM9" s="40"/>
    </row>
    <row r="10" spans="1:148">
      <c r="A10" s="41" t="s">
        <v>58</v>
      </c>
      <c r="B10" s="42">
        <f>DATEVALUE($B$6-4&amp;"年1月1日")</f>
        <v>40909</v>
      </c>
      <c r="C10" s="42">
        <f>DATEVALUE($B$6-3&amp;"年1月1日")</f>
        <v>41275</v>
      </c>
      <c r="D10" s="42">
        <f>DATEVALUE($B$6-2&amp;"年1月1日")</f>
        <v>41640</v>
      </c>
      <c r="E10" s="42">
        <f>DATEVALUE($B$6-1&amp;"年1月1日")</f>
        <v>42005</v>
      </c>
      <c r="F10" s="42">
        <f>DATEVALUE($B$6&amp;"年1月1日")</f>
        <v>42370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前田 紗保</cp:lastModifiedBy>
  <cp:lastPrinted>2018-02-05T07:36:17Z</cp:lastPrinted>
  <dcterms:created xsi:type="dcterms:W3CDTF">2017-12-25T02:00:23Z</dcterms:created>
  <dcterms:modified xsi:type="dcterms:W3CDTF">2018-02-20T01:34:46Z</dcterms:modified>
  <cp:category/>
</cp:coreProperties>
</file>