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8年\"/>
    </mc:Choice>
  </mc:AlternateContent>
  <bookViews>
    <workbookView xWindow="0" yWindow="0" windowWidth="28800" windowHeight="11790" activeTab="1"/>
  </bookViews>
  <sheets>
    <sheet name="令和8年1月" sheetId="1" r:id="rId1"/>
    <sheet name="令和8年2月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C55" i="2"/>
  <c r="B55" i="2"/>
  <c r="D55" i="2" s="1"/>
  <c r="C54" i="2"/>
  <c r="B54" i="2"/>
  <c r="D54" i="2" s="1"/>
  <c r="J53" i="2"/>
  <c r="C53" i="2"/>
  <c r="H53" i="2" s="1"/>
  <c r="B53" i="2"/>
  <c r="D53" i="2" s="1"/>
  <c r="C52" i="2"/>
  <c r="B52" i="2"/>
  <c r="D52" i="2" s="1"/>
  <c r="C51" i="2"/>
  <c r="B51" i="2"/>
  <c r="D51" i="2" s="1"/>
  <c r="J50" i="2"/>
  <c r="C50" i="2"/>
  <c r="H50" i="2" s="1"/>
  <c r="B50" i="2"/>
  <c r="D50" i="2" s="1"/>
  <c r="I50" i="2" s="1"/>
  <c r="C49" i="2"/>
  <c r="B49" i="2"/>
  <c r="D49" i="2" s="1"/>
  <c r="C48" i="2"/>
  <c r="B48" i="2"/>
  <c r="D48" i="2" s="1"/>
  <c r="J47" i="2"/>
  <c r="C47" i="2"/>
  <c r="H47" i="2" s="1"/>
  <c r="B47" i="2"/>
  <c r="D47" i="2" s="1"/>
  <c r="C46" i="2"/>
  <c r="B46" i="2"/>
  <c r="D46" i="2" s="1"/>
  <c r="C45" i="2"/>
  <c r="B45" i="2"/>
  <c r="D45" i="2" s="1"/>
  <c r="J44" i="2"/>
  <c r="C44" i="2"/>
  <c r="H44" i="2" s="1"/>
  <c r="B44" i="2"/>
  <c r="D44" i="2" s="1"/>
  <c r="C43" i="2"/>
  <c r="B43" i="2"/>
  <c r="D43" i="2" s="1"/>
  <c r="C42" i="2"/>
  <c r="B42" i="2"/>
  <c r="D42" i="2" s="1"/>
  <c r="J41" i="2"/>
  <c r="C41" i="2"/>
  <c r="H41" i="2" s="1"/>
  <c r="B41" i="2"/>
  <c r="D41" i="2" s="1"/>
  <c r="C40" i="2"/>
  <c r="B40" i="2"/>
  <c r="D40" i="2" s="1"/>
  <c r="C39" i="2"/>
  <c r="B39" i="2"/>
  <c r="D39" i="2" s="1"/>
  <c r="J38" i="2"/>
  <c r="C38" i="2"/>
  <c r="H38" i="2" s="1"/>
  <c r="B38" i="2"/>
  <c r="D38" i="2" s="1"/>
  <c r="I38" i="2" s="1"/>
  <c r="C37" i="2"/>
  <c r="B37" i="2"/>
  <c r="D37" i="2" s="1"/>
  <c r="C36" i="2"/>
  <c r="B36" i="2"/>
  <c r="D36" i="2" s="1"/>
  <c r="J35" i="2"/>
  <c r="C35" i="2"/>
  <c r="H35" i="2" s="1"/>
  <c r="B35" i="2"/>
  <c r="D35" i="2" s="1"/>
  <c r="C34" i="2"/>
  <c r="B34" i="2"/>
  <c r="D34" i="2" s="1"/>
  <c r="C33" i="2"/>
  <c r="B33" i="2"/>
  <c r="D33" i="2" s="1"/>
  <c r="E56" i="2"/>
  <c r="C32" i="2"/>
  <c r="H32" i="2" s="1"/>
  <c r="B32" i="2"/>
  <c r="D32" i="2" s="1"/>
  <c r="C30" i="2"/>
  <c r="B30" i="2"/>
  <c r="D30" i="2" s="1"/>
  <c r="J29" i="2"/>
  <c r="C29" i="2"/>
  <c r="H29" i="2" s="1"/>
  <c r="B29" i="2"/>
  <c r="D29" i="2" s="1"/>
  <c r="I29" i="2" s="1"/>
  <c r="C28" i="2"/>
  <c r="B28" i="2"/>
  <c r="D28" i="2" s="1"/>
  <c r="J27" i="2"/>
  <c r="C27" i="2"/>
  <c r="H27" i="2" s="1"/>
  <c r="B27" i="2"/>
  <c r="D27" i="2" s="1"/>
  <c r="C26" i="2"/>
  <c r="B26" i="2"/>
  <c r="D26" i="2" s="1"/>
  <c r="C25" i="2"/>
  <c r="B25" i="2"/>
  <c r="D25" i="2" s="1"/>
  <c r="C24" i="2"/>
  <c r="B24" i="2"/>
  <c r="D24" i="2" s="1"/>
  <c r="J23" i="2"/>
  <c r="C23" i="2"/>
  <c r="H23" i="2" s="1"/>
  <c r="B23" i="2"/>
  <c r="D23" i="2" s="1"/>
  <c r="C22" i="2"/>
  <c r="B22" i="2"/>
  <c r="D22" i="2" s="1"/>
  <c r="J21" i="2"/>
  <c r="C21" i="2"/>
  <c r="H21" i="2" s="1"/>
  <c r="B21" i="2"/>
  <c r="D21" i="2" s="1"/>
  <c r="I21" i="2" s="1"/>
  <c r="C20" i="2"/>
  <c r="B20" i="2"/>
  <c r="D20" i="2" s="1"/>
  <c r="C19" i="2"/>
  <c r="B19" i="2"/>
  <c r="D19" i="2" s="1"/>
  <c r="C18" i="2"/>
  <c r="B18" i="2"/>
  <c r="D18" i="2" s="1"/>
  <c r="C17" i="2"/>
  <c r="B17" i="2"/>
  <c r="D17" i="2" s="1"/>
  <c r="J16" i="2"/>
  <c r="C16" i="2"/>
  <c r="H16" i="2" s="1"/>
  <c r="B16" i="2"/>
  <c r="D16" i="2" s="1"/>
  <c r="C15" i="2"/>
  <c r="B15" i="2"/>
  <c r="D15" i="2" s="1"/>
  <c r="C14" i="2"/>
  <c r="B14" i="2"/>
  <c r="D14" i="2" s="1"/>
  <c r="C13" i="2"/>
  <c r="B13" i="2"/>
  <c r="D13" i="2" s="1"/>
  <c r="C12" i="2"/>
  <c r="B12" i="2"/>
  <c r="D12" i="2" s="1"/>
  <c r="C11" i="2"/>
  <c r="B11" i="2"/>
  <c r="D11" i="2" s="1"/>
  <c r="C10" i="2"/>
  <c r="B10" i="2"/>
  <c r="D10" i="2" s="1"/>
  <c r="J9" i="2"/>
  <c r="C9" i="2"/>
  <c r="H9" i="2" s="1"/>
  <c r="B9" i="2"/>
  <c r="D9" i="2" s="1"/>
  <c r="I9" i="2" s="1"/>
  <c r="C8" i="2"/>
  <c r="B8" i="2"/>
  <c r="D8" i="2" s="1"/>
  <c r="J7" i="2"/>
  <c r="C7" i="2"/>
  <c r="H7" i="2" s="1"/>
  <c r="B7" i="2"/>
  <c r="D7" i="2" s="1"/>
  <c r="E31" i="2"/>
  <c r="C6" i="2"/>
  <c r="B6" i="2"/>
  <c r="G3" i="2"/>
  <c r="E57" i="2" l="1"/>
  <c r="C31" i="2"/>
  <c r="H6" i="2"/>
  <c r="I16" i="2"/>
  <c r="I41" i="2"/>
  <c r="I53" i="2"/>
  <c r="I7" i="2"/>
  <c r="I23" i="2"/>
  <c r="I27" i="2"/>
  <c r="D56" i="2"/>
  <c r="I32" i="2"/>
  <c r="I44" i="2"/>
  <c r="I35" i="2"/>
  <c r="I47" i="2"/>
  <c r="G6" i="2"/>
  <c r="G7" i="2"/>
  <c r="G9" i="2"/>
  <c r="G16" i="2"/>
  <c r="G21" i="2"/>
  <c r="G23" i="2"/>
  <c r="G27" i="2"/>
  <c r="G29" i="2"/>
  <c r="B31" i="2"/>
  <c r="G32" i="2"/>
  <c r="G35" i="2"/>
  <c r="G38" i="2"/>
  <c r="G41" i="2"/>
  <c r="G44" i="2"/>
  <c r="G47" i="2"/>
  <c r="G50" i="2"/>
  <c r="G53" i="2"/>
  <c r="B56" i="2"/>
  <c r="B57" i="2" s="1"/>
  <c r="C56" i="2"/>
  <c r="C57" i="2" s="1"/>
  <c r="J6" i="2"/>
  <c r="J32" i="2"/>
  <c r="B31" i="1"/>
  <c r="J6" i="1"/>
  <c r="D6" i="1"/>
  <c r="D31" i="2" l="1"/>
  <c r="D57" i="2" s="1"/>
  <c r="I6" i="2"/>
  <c r="D54" i="1"/>
  <c r="J53" i="1"/>
  <c r="D53" i="1"/>
  <c r="D51" i="1"/>
  <c r="J50" i="1"/>
  <c r="D50" i="1"/>
  <c r="D49" i="1"/>
  <c r="D48" i="1"/>
  <c r="H47" i="1"/>
  <c r="D46" i="1"/>
  <c r="D45" i="1"/>
  <c r="J44" i="1"/>
  <c r="D44" i="1"/>
  <c r="D42" i="1"/>
  <c r="J41" i="1"/>
  <c r="D41" i="1"/>
  <c r="D40" i="1"/>
  <c r="H38" i="1"/>
  <c r="D37" i="1"/>
  <c r="D36" i="1"/>
  <c r="J35" i="1"/>
  <c r="D35" i="1"/>
  <c r="D34" i="1"/>
  <c r="D32" i="1"/>
  <c r="D30" i="1"/>
  <c r="J29" i="1"/>
  <c r="H29" i="1"/>
  <c r="D29" i="1"/>
  <c r="D27" i="1"/>
  <c r="D26" i="1"/>
  <c r="D25" i="1"/>
  <c r="D23" i="1"/>
  <c r="D22" i="1"/>
  <c r="J21" i="1"/>
  <c r="H21" i="1"/>
  <c r="D21" i="1"/>
  <c r="D19" i="1"/>
  <c r="D18" i="1"/>
  <c r="D17" i="1"/>
  <c r="H16" i="1"/>
  <c r="D15" i="1"/>
  <c r="D14" i="1"/>
  <c r="D13" i="1"/>
  <c r="D11" i="1"/>
  <c r="D10" i="1"/>
  <c r="J9" i="1"/>
  <c r="D9" i="1"/>
  <c r="D7" i="1"/>
  <c r="G3" i="1"/>
  <c r="D55" i="1" l="1"/>
  <c r="H23" i="1"/>
  <c r="H27" i="1"/>
  <c r="J38" i="1"/>
  <c r="C31" i="1"/>
  <c r="J7" i="1"/>
  <c r="I21" i="1"/>
  <c r="J23" i="1"/>
  <c r="J27" i="1"/>
  <c r="I29" i="1"/>
  <c r="H35" i="1"/>
  <c r="D39" i="1"/>
  <c r="H7" i="1"/>
  <c r="J16" i="1"/>
  <c r="C56" i="1"/>
  <c r="C57" i="1" s="1"/>
  <c r="H41" i="1"/>
  <c r="J47" i="1"/>
  <c r="H50" i="1"/>
  <c r="E31" i="1"/>
  <c r="D8" i="1"/>
  <c r="I7" i="1" s="1"/>
  <c r="H9" i="1"/>
  <c r="D12" i="1"/>
  <c r="I9" i="1" s="1"/>
  <c r="D16" i="1"/>
  <c r="D20" i="1"/>
  <c r="D24" i="1"/>
  <c r="I23" i="1" s="1"/>
  <c r="D28" i="1"/>
  <c r="I27" i="1" s="1"/>
  <c r="D33" i="1"/>
  <c r="D38" i="1"/>
  <c r="I38" i="1" s="1"/>
  <c r="D43" i="1"/>
  <c r="I41" i="1" s="1"/>
  <c r="H44" i="1"/>
  <c r="D47" i="1"/>
  <c r="I47" i="1" s="1"/>
  <c r="D52" i="1"/>
  <c r="H53" i="1"/>
  <c r="E56" i="1"/>
  <c r="E57" i="1" s="1"/>
  <c r="I35" i="1"/>
  <c r="I50" i="1"/>
  <c r="J32" i="1"/>
  <c r="D31" i="1"/>
  <c r="I6" i="1"/>
  <c r="I44" i="1"/>
  <c r="I53" i="1"/>
  <c r="G6" i="1"/>
  <c r="G7" i="1"/>
  <c r="G9" i="1"/>
  <c r="G16" i="1"/>
  <c r="G29" i="1"/>
  <c r="G38" i="1"/>
  <c r="G47" i="1"/>
  <c r="G50" i="1"/>
  <c r="B56" i="1"/>
  <c r="B57" i="1" s="1"/>
  <c r="H6" i="1"/>
  <c r="H32" i="1"/>
  <c r="G21" i="1"/>
  <c r="G23" i="1"/>
  <c r="G27" i="1"/>
  <c r="G32" i="1"/>
  <c r="G35" i="1"/>
  <c r="G41" i="1"/>
  <c r="G44" i="1"/>
  <c r="G53" i="1"/>
  <c r="D56" i="1" l="1"/>
  <c r="I32" i="1"/>
  <c r="D57" i="1"/>
  <c r="I16" i="1"/>
</calcChain>
</file>

<file path=xl/sharedStrings.xml><?xml version="1.0" encoding="utf-8"?>
<sst xmlns="http://schemas.openxmlformats.org/spreadsheetml/2006/main" count="158" uniqueCount="76">
  <si>
    <t>地区</t>
    <rPh sb="0" eb="2">
      <t>チク</t>
    </rPh>
    <phoneticPr fontId="4"/>
  </si>
  <si>
    <t>人口（人）</t>
    <rPh sb="0" eb="2">
      <t>ジンコウ</t>
    </rPh>
    <rPh sb="3" eb="4">
      <t>ニン</t>
    </rPh>
    <phoneticPr fontId="4"/>
  </si>
  <si>
    <t>世帯（戸）</t>
    <rPh sb="0" eb="2">
      <t>セタイ</t>
    </rPh>
    <rPh sb="3" eb="4">
      <t>コ</t>
    </rPh>
    <phoneticPr fontId="4"/>
  </si>
  <si>
    <t>区</t>
    <rPh sb="0" eb="1">
      <t>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</si>
  <si>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</si>
  <si>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</si>
  <si>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泉山</t>
    <rPh sb="0" eb="1">
      <t>イズミ</t>
    </rPh>
    <rPh sb="1" eb="2">
      <t>ヤマ</t>
    </rPh>
    <phoneticPr fontId="4"/>
  </si>
  <si>
    <t>1区</t>
    <rPh sb="1" eb="2">
      <t>ク</t>
    </rPh>
    <phoneticPr fontId="4"/>
  </si>
  <si>
    <t>中樽</t>
  </si>
  <si>
    <t>2区</t>
    <rPh sb="1" eb="2">
      <t>ク</t>
    </rPh>
    <phoneticPr fontId="4"/>
  </si>
  <si>
    <t>上幸平</t>
  </si>
  <si>
    <t>大樽</t>
  </si>
  <si>
    <t>3区</t>
    <rPh sb="1" eb="2">
      <t>ク</t>
    </rPh>
    <phoneticPr fontId="4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</si>
  <si>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</si>
  <si>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</si>
  <si>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</si>
  <si>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</si>
  <si>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</si>
  <si>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</si>
  <si>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</si>
  <si>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4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</si>
  <si>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</si>
  <si>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</si>
  <si>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</si>
  <si>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</si>
  <si>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</si>
  <si>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4"/>
  </si>
  <si>
    <t>戸杓</t>
  </si>
  <si>
    <t>外尾町</t>
  </si>
  <si>
    <t>6区</t>
    <rPh sb="1" eb="2">
      <t>ク</t>
    </rPh>
    <phoneticPr fontId="4"/>
  </si>
  <si>
    <t>外尾山</t>
  </si>
  <si>
    <t>丸尾</t>
  </si>
  <si>
    <t>赤坂</t>
  </si>
  <si>
    <t>黒牟田</t>
  </si>
  <si>
    <t>7区</t>
    <rPh sb="1" eb="2">
      <t>ク</t>
    </rPh>
    <phoneticPr fontId="4"/>
  </si>
  <si>
    <t>応法</t>
  </si>
  <si>
    <t>南原</t>
  </si>
  <si>
    <t>8区</t>
    <rPh sb="1" eb="2">
      <t>ク</t>
    </rPh>
    <phoneticPr fontId="4"/>
  </si>
  <si>
    <t>南山</t>
  </si>
  <si>
    <t>東地区小計</t>
    <rPh sb="0" eb="1">
      <t>ヒガシ</t>
    </rPh>
    <rPh sb="1" eb="3">
      <t>チク</t>
    </rPh>
    <rPh sb="3" eb="5">
      <t>ショウケイ</t>
    </rPh>
    <phoneticPr fontId="4"/>
  </si>
  <si>
    <t>原明</t>
  </si>
  <si>
    <t>9区</t>
    <rPh sb="1" eb="2">
      <t>ク</t>
    </rPh>
    <phoneticPr fontId="4"/>
  </si>
  <si>
    <t>舞原</t>
    <rPh sb="0" eb="1">
      <t>マイ</t>
    </rPh>
    <phoneticPr fontId="4"/>
  </si>
  <si>
    <t>代々木</t>
    <phoneticPr fontId="4"/>
  </si>
  <si>
    <t>楠木原</t>
    <rPh sb="0" eb="1">
      <t>クス</t>
    </rPh>
    <rPh sb="1" eb="3">
      <t>キハラ</t>
    </rPh>
    <phoneticPr fontId="4"/>
  </si>
  <si>
    <t>10区</t>
    <rPh sb="2" eb="3">
      <t>ク</t>
    </rPh>
    <phoneticPr fontId="4"/>
  </si>
  <si>
    <t>上本</t>
    <rPh sb="0" eb="1">
      <t>カミ</t>
    </rPh>
    <rPh sb="1" eb="2">
      <t>ホン</t>
    </rPh>
    <phoneticPr fontId="4"/>
  </si>
  <si>
    <t>下本</t>
    <rPh sb="0" eb="1">
      <t>シモ</t>
    </rPh>
    <rPh sb="1" eb="2">
      <t>ホン</t>
    </rPh>
    <phoneticPr fontId="4"/>
  </si>
  <si>
    <t>北ノ川内</t>
  </si>
  <si>
    <t>11区</t>
    <rPh sb="2" eb="3">
      <t>ク</t>
    </rPh>
    <phoneticPr fontId="4"/>
  </si>
  <si>
    <t>黒川</t>
  </si>
  <si>
    <t>仏ノ原</t>
  </si>
  <si>
    <t>下内野</t>
  </si>
  <si>
    <t>12区</t>
    <rPh sb="2" eb="3">
      <t>ク</t>
    </rPh>
    <phoneticPr fontId="4"/>
  </si>
  <si>
    <t>上内野</t>
  </si>
  <si>
    <t>蔵宿</t>
  </si>
  <si>
    <t>桑木原</t>
  </si>
  <si>
    <t>13区</t>
    <rPh sb="2" eb="3">
      <t>ク</t>
    </rPh>
    <phoneticPr fontId="4"/>
  </si>
  <si>
    <t>山本</t>
  </si>
  <si>
    <t>大木宿</t>
  </si>
  <si>
    <t>立部</t>
  </si>
  <si>
    <t>14区</t>
    <rPh sb="2" eb="3">
      <t>ク</t>
    </rPh>
    <phoneticPr fontId="4"/>
  </si>
  <si>
    <t>広瀬</t>
  </si>
  <si>
    <t>広瀬山</t>
  </si>
  <si>
    <t>岳</t>
  </si>
  <si>
    <t>15区</t>
    <rPh sb="2" eb="3">
      <t>ク</t>
    </rPh>
    <phoneticPr fontId="4"/>
  </si>
  <si>
    <t>山谷切口</t>
  </si>
  <si>
    <t>上山谷</t>
  </si>
  <si>
    <t>下山谷</t>
  </si>
  <si>
    <t>16区</t>
    <rPh sb="2" eb="3">
      <t>ク</t>
    </rPh>
    <phoneticPr fontId="4"/>
  </si>
  <si>
    <t>山谷牧</t>
  </si>
  <si>
    <t>二ノ瀬</t>
  </si>
  <si>
    <t>西地区小計</t>
    <rPh sb="0" eb="1">
      <t>ニシ</t>
    </rPh>
    <rPh sb="1" eb="3">
      <t>チク</t>
    </rPh>
    <rPh sb="3" eb="5">
      <t>ショウケイ</t>
    </rPh>
    <phoneticPr fontId="4"/>
  </si>
  <si>
    <t>計</t>
    <rPh sb="0" eb="1">
      <t>ケイ</t>
    </rPh>
    <phoneticPr fontId="4"/>
  </si>
  <si>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4"/>
  </si>
  <si>
    <t>代々木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</si>
</sst>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2" xfId="1" applyFont="1" applyFill="1" applyBorder="1" applyAlignment="1">
      <alignment vertical="center" shrinkToFit="1"/>
    </xf>
    <xf numFmtId="38" fontId="5" fillId="2" borderId="10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4" xfId="1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38" fontId="2" fillId="0" borderId="2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14" xfId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right" vertical="center" shrinkToFit="1"/>
    </xf>
    <xf numFmtId="38" fontId="2" fillId="0" borderId="6" xfId="1" applyFont="1" applyFill="1" applyBorder="1" applyAlignment="1">
      <alignment horizontal="right" vertical="center" shrinkToFit="1"/>
    </xf>
    <xf numFmtId="0" fontId="0" fillId="0" borderId="6" xfId="0" applyBorder="1">
      <alignment vertical="center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right" vertical="center" shrinkToFit="1"/>
    </xf>
    <xf numFmtId="0" fontId="0" fillId="0" borderId="9" xfId="0" applyBorder="1">
      <alignment vertical="center"/>
    </xf>
    <xf numFmtId="38" fontId="2" fillId="0" borderId="2" xfId="1" applyFont="1" applyFill="1" applyBorder="1" applyAlignment="1">
      <alignment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" xfId="1" applyFont="1" applyFill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20849;&#26377;&#12501;&#12457;&#12523;&#12480;/03&#12414;&#12385;&#12389;&#12367;&#12426;&#35506;&#65288;&#20849;&#26377;&#65289;/&#20303;&#27665;&#30064;&#21205;&#22577;&#21578;/&#26376;&#26411;&#20154;&#21475;&#12289;&#19990;&#24111;&#25968;(R8.1&#26376;&#26411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（日本人）"/>
      <sheetName val="人口・世帯数"/>
      <sheetName val="入力シート（外国人）"/>
      <sheetName val="人口・世帯数（日本人・外国人）"/>
      <sheetName val="世帯増減"/>
      <sheetName val="広報用"/>
    </sheetNames>
    <sheetDataSet>
      <sheetData sheetId="0">
        <row r="1">
          <cell r="B1" t="str">
            <v>令和8年2月1日（令和8年1月31日）</v>
          </cell>
        </row>
        <row r="3">
          <cell r="B3">
            <v>245</v>
          </cell>
          <cell r="C3">
            <v>297</v>
          </cell>
        </row>
        <row r="4">
          <cell r="B4">
            <v>319</v>
          </cell>
          <cell r="C4">
            <v>370</v>
          </cell>
        </row>
        <row r="5">
          <cell r="B5">
            <v>75</v>
          </cell>
          <cell r="C5">
            <v>89</v>
          </cell>
        </row>
        <row r="6">
          <cell r="B6">
            <v>48</v>
          </cell>
          <cell r="C6">
            <v>43</v>
          </cell>
        </row>
        <row r="7">
          <cell r="B7">
            <v>35</v>
          </cell>
          <cell r="C7">
            <v>52</v>
          </cell>
        </row>
        <row r="8">
          <cell r="B8">
            <v>31</v>
          </cell>
          <cell r="C8">
            <v>33</v>
          </cell>
        </row>
        <row r="9">
          <cell r="B9">
            <v>128</v>
          </cell>
          <cell r="C9">
            <v>138</v>
          </cell>
        </row>
        <row r="10">
          <cell r="B10">
            <v>64</v>
          </cell>
          <cell r="C10">
            <v>74</v>
          </cell>
        </row>
        <row r="11">
          <cell r="B11">
            <v>47</v>
          </cell>
          <cell r="C11">
            <v>57</v>
          </cell>
        </row>
        <row r="12">
          <cell r="B12">
            <v>112</v>
          </cell>
          <cell r="C12">
            <v>135</v>
          </cell>
        </row>
        <row r="13">
          <cell r="B13">
            <v>14</v>
          </cell>
          <cell r="C13">
            <v>14</v>
          </cell>
        </row>
        <row r="14">
          <cell r="B14">
            <v>36</v>
          </cell>
          <cell r="C14">
            <v>33</v>
          </cell>
        </row>
        <row r="15">
          <cell r="B15">
            <v>236</v>
          </cell>
          <cell r="C15">
            <v>289</v>
          </cell>
        </row>
        <row r="16">
          <cell r="B16">
            <v>219</v>
          </cell>
          <cell r="C16">
            <v>272</v>
          </cell>
        </row>
        <row r="17">
          <cell r="B17">
            <v>204</v>
          </cell>
          <cell r="C17">
            <v>237</v>
          </cell>
        </row>
        <row r="18">
          <cell r="B18">
            <v>348</v>
          </cell>
          <cell r="C18">
            <v>382</v>
          </cell>
        </row>
        <row r="19">
          <cell r="B19">
            <v>419</v>
          </cell>
          <cell r="C19">
            <v>448</v>
          </cell>
        </row>
        <row r="20">
          <cell r="B20">
            <v>130</v>
          </cell>
          <cell r="C20">
            <v>175</v>
          </cell>
        </row>
        <row r="21">
          <cell r="B21">
            <v>127</v>
          </cell>
          <cell r="C21">
            <v>148</v>
          </cell>
        </row>
        <row r="22">
          <cell r="B22">
            <v>366</v>
          </cell>
          <cell r="C22">
            <v>417</v>
          </cell>
        </row>
        <row r="23">
          <cell r="B23">
            <v>192</v>
          </cell>
          <cell r="C23">
            <v>211</v>
          </cell>
        </row>
        <row r="24">
          <cell r="B24">
            <v>365</v>
          </cell>
          <cell r="C24">
            <v>394</v>
          </cell>
        </row>
        <row r="25">
          <cell r="B25">
            <v>58</v>
          </cell>
          <cell r="C25">
            <v>66</v>
          </cell>
        </row>
        <row r="26">
          <cell r="B26">
            <v>684</v>
          </cell>
          <cell r="C26">
            <v>816</v>
          </cell>
        </row>
        <row r="27">
          <cell r="B27">
            <v>222</v>
          </cell>
          <cell r="C27">
            <v>257</v>
          </cell>
        </row>
        <row r="28">
          <cell r="B28">
            <v>192</v>
          </cell>
          <cell r="C28">
            <v>221</v>
          </cell>
        </row>
        <row r="29">
          <cell r="B29">
            <v>143</v>
          </cell>
          <cell r="C29">
            <v>149</v>
          </cell>
        </row>
        <row r="30">
          <cell r="B30">
            <v>146</v>
          </cell>
          <cell r="C30">
            <v>134</v>
          </cell>
        </row>
        <row r="31">
          <cell r="B31">
            <v>154</v>
          </cell>
          <cell r="C31">
            <v>179</v>
          </cell>
        </row>
        <row r="32">
          <cell r="B32">
            <v>159</v>
          </cell>
          <cell r="C32">
            <v>178</v>
          </cell>
        </row>
        <row r="33">
          <cell r="B33">
            <v>68</v>
          </cell>
          <cell r="C33">
            <v>71</v>
          </cell>
        </row>
        <row r="34">
          <cell r="B34">
            <v>287</v>
          </cell>
          <cell r="C34">
            <v>333</v>
          </cell>
        </row>
        <row r="35">
          <cell r="B35">
            <v>263</v>
          </cell>
          <cell r="C35">
            <v>282</v>
          </cell>
        </row>
        <row r="36">
          <cell r="B36">
            <v>81</v>
          </cell>
          <cell r="C36">
            <v>90</v>
          </cell>
        </row>
        <row r="37">
          <cell r="B37">
            <v>90</v>
          </cell>
          <cell r="C37">
            <v>101</v>
          </cell>
        </row>
        <row r="38">
          <cell r="B38">
            <v>194</v>
          </cell>
          <cell r="C38">
            <v>197</v>
          </cell>
        </row>
        <row r="39">
          <cell r="B39">
            <v>173</v>
          </cell>
          <cell r="C39">
            <v>199</v>
          </cell>
        </row>
        <row r="40">
          <cell r="B40">
            <v>82</v>
          </cell>
          <cell r="C40">
            <v>88</v>
          </cell>
        </row>
        <row r="41">
          <cell r="B41">
            <v>89</v>
          </cell>
          <cell r="C41">
            <v>92</v>
          </cell>
        </row>
        <row r="42">
          <cell r="B42">
            <v>258</v>
          </cell>
          <cell r="C42">
            <v>292</v>
          </cell>
        </row>
        <row r="43">
          <cell r="B43">
            <v>389</v>
          </cell>
          <cell r="C43">
            <v>438</v>
          </cell>
        </row>
        <row r="44">
          <cell r="B44">
            <v>177</v>
          </cell>
          <cell r="C44">
            <v>202</v>
          </cell>
        </row>
        <row r="45">
          <cell r="B45">
            <v>91</v>
          </cell>
          <cell r="C45">
            <v>116</v>
          </cell>
        </row>
        <row r="46">
          <cell r="B46">
            <v>51</v>
          </cell>
          <cell r="C46">
            <v>64</v>
          </cell>
        </row>
        <row r="47">
          <cell r="B47">
            <v>84</v>
          </cell>
          <cell r="C47">
            <v>80</v>
          </cell>
        </row>
        <row r="48">
          <cell r="B48">
            <v>119</v>
          </cell>
          <cell r="C48">
            <v>131</v>
          </cell>
        </row>
        <row r="49">
          <cell r="B49">
            <v>166</v>
          </cell>
          <cell r="C49">
            <v>169</v>
          </cell>
        </row>
        <row r="50">
          <cell r="B50">
            <v>83</v>
          </cell>
          <cell r="C50">
            <v>93</v>
          </cell>
        </row>
        <row r="51">
          <cell r="B51">
            <v>111</v>
          </cell>
          <cell r="C51">
            <v>125</v>
          </cell>
        </row>
        <row r="52">
          <cell r="B52">
            <v>0</v>
          </cell>
          <cell r="C52">
            <v>0</v>
          </cell>
        </row>
        <row r="53">
          <cell r="B53">
            <v>15</v>
          </cell>
          <cell r="C53">
            <v>31</v>
          </cell>
        </row>
        <row r="54">
          <cell r="B54">
            <v>52</v>
          </cell>
          <cell r="C54">
            <v>57</v>
          </cell>
        </row>
        <row r="55">
          <cell r="B55">
            <v>2</v>
          </cell>
          <cell r="C55">
            <v>2</v>
          </cell>
        </row>
        <row r="56">
          <cell r="B56">
            <v>0</v>
          </cell>
          <cell r="C56">
            <v>13</v>
          </cell>
        </row>
      </sheetData>
      <sheetData sheetId="1" refreshError="1"/>
      <sheetData sheetId="2">
        <row r="3">
          <cell r="B3">
            <v>1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1</v>
          </cell>
          <cell r="C5">
            <v>0</v>
          </cell>
        </row>
        <row r="6">
          <cell r="B6">
            <v>0</v>
          </cell>
          <cell r="C6">
            <v>1</v>
          </cell>
        </row>
        <row r="7">
          <cell r="B7">
            <v>0</v>
          </cell>
          <cell r="C7">
            <v>1</v>
          </cell>
        </row>
        <row r="8">
          <cell r="B8">
            <v>1</v>
          </cell>
          <cell r="C8">
            <v>0</v>
          </cell>
        </row>
        <row r="9">
          <cell r="B9">
            <v>1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1</v>
          </cell>
          <cell r="C11">
            <v>0</v>
          </cell>
        </row>
        <row r="12">
          <cell r="B12">
            <v>0</v>
          </cell>
          <cell r="C12">
            <v>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3</v>
          </cell>
          <cell r="C16">
            <v>3</v>
          </cell>
        </row>
        <row r="17">
          <cell r="B17">
            <v>2</v>
          </cell>
          <cell r="C17">
            <v>3</v>
          </cell>
        </row>
        <row r="18">
          <cell r="B18">
            <v>7</v>
          </cell>
          <cell r="C18">
            <v>3</v>
          </cell>
        </row>
        <row r="19">
          <cell r="B19">
            <v>5</v>
          </cell>
          <cell r="C19">
            <v>4</v>
          </cell>
        </row>
        <row r="20">
          <cell r="B20">
            <v>1</v>
          </cell>
          <cell r="C20">
            <v>6</v>
          </cell>
        </row>
        <row r="21">
          <cell r="B21">
            <v>0</v>
          </cell>
          <cell r="C21">
            <v>0</v>
          </cell>
        </row>
        <row r="22">
          <cell r="B22">
            <v>6</v>
          </cell>
          <cell r="C22">
            <v>8</v>
          </cell>
        </row>
        <row r="23">
          <cell r="B23">
            <v>1</v>
          </cell>
          <cell r="C23">
            <v>0</v>
          </cell>
        </row>
        <row r="24">
          <cell r="B24">
            <v>0</v>
          </cell>
          <cell r="C24">
            <v>3</v>
          </cell>
        </row>
        <row r="25">
          <cell r="B25">
            <v>0</v>
          </cell>
          <cell r="C25">
            <v>4</v>
          </cell>
        </row>
        <row r="26">
          <cell r="B26">
            <v>10</v>
          </cell>
          <cell r="C26">
            <v>5</v>
          </cell>
        </row>
        <row r="27">
          <cell r="B27">
            <v>2</v>
          </cell>
          <cell r="C27">
            <v>0</v>
          </cell>
        </row>
        <row r="28">
          <cell r="B28">
            <v>1</v>
          </cell>
          <cell r="C28">
            <v>0</v>
          </cell>
        </row>
        <row r="29">
          <cell r="B29">
            <v>1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4</v>
          </cell>
          <cell r="C31">
            <v>21</v>
          </cell>
        </row>
        <row r="32">
          <cell r="B32">
            <v>3</v>
          </cell>
          <cell r="C32">
            <v>2</v>
          </cell>
        </row>
        <row r="33">
          <cell r="B33">
            <v>0</v>
          </cell>
          <cell r="C33">
            <v>0</v>
          </cell>
        </row>
        <row r="34">
          <cell r="B34">
            <v>4</v>
          </cell>
          <cell r="C34">
            <v>0</v>
          </cell>
        </row>
        <row r="35">
          <cell r="B35">
            <v>11</v>
          </cell>
          <cell r="C35">
            <v>1</v>
          </cell>
        </row>
        <row r="36">
          <cell r="B36">
            <v>0</v>
          </cell>
          <cell r="C36">
            <v>3</v>
          </cell>
        </row>
        <row r="37">
          <cell r="B37">
            <v>0</v>
          </cell>
          <cell r="C37">
            <v>0</v>
          </cell>
        </row>
        <row r="38">
          <cell r="B38">
            <v>0</v>
          </cell>
          <cell r="C38">
            <v>1</v>
          </cell>
        </row>
        <row r="39">
          <cell r="B39">
            <v>16</v>
          </cell>
          <cell r="C39">
            <v>3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2</v>
          </cell>
        </row>
        <row r="42">
          <cell r="B42">
            <v>0</v>
          </cell>
          <cell r="C42">
            <v>3</v>
          </cell>
        </row>
        <row r="43">
          <cell r="B43">
            <v>22</v>
          </cell>
          <cell r="C43">
            <v>20</v>
          </cell>
        </row>
        <row r="44">
          <cell r="B44">
            <v>0</v>
          </cell>
          <cell r="C44">
            <v>1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2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  <cell r="C49">
            <v>1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8</v>
          </cell>
        </row>
        <row r="53">
          <cell r="B53">
            <v>1</v>
          </cell>
          <cell r="C53">
            <v>0</v>
          </cell>
        </row>
        <row r="56">
          <cell r="B56">
            <v>0</v>
          </cell>
          <cell r="C56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85" zoomScaleNormal="85" workbookViewId="0">
      <pane ySplit="5" topLeftCell="A24" activePane="bottomLeft" state="frozen"/>
      <selection pane="bottomLeft" activeCell="K54" sqref="K54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7.25" customHeight="1" x14ac:dyDescent="0.15">
      <c r="A3" s="38"/>
      <c r="B3" s="38"/>
      <c r="C3" s="38"/>
      <c r="D3" s="38"/>
      <c r="E3" s="1"/>
      <c r="G3" s="39" t="str">
        <f>#REF!</f>
        <v>令和8年1月6日（令和7年12月31日）</v>
      </c>
      <c r="H3" s="39"/>
      <c r="I3" s="39"/>
      <c r="J3" s="39"/>
    </row>
    <row r="4" spans="1:10" ht="17.25" customHeight="1" x14ac:dyDescent="0.15">
      <c r="A4" s="25" t="s">
        <v>0</v>
      </c>
      <c r="B4" s="3"/>
      <c r="C4" s="4"/>
      <c r="D4" s="40" t="s">
        <v>1</v>
      </c>
      <c r="E4" s="25" t="s">
        <v>2</v>
      </c>
      <c r="F4" s="25" t="s">
        <v>3</v>
      </c>
      <c r="G4" s="3"/>
      <c r="H4" s="4"/>
      <c r="I4" s="40" t="s">
        <v>1</v>
      </c>
      <c r="J4" s="25" t="s">
        <v>2</v>
      </c>
    </row>
    <row r="5" spans="1:10" ht="17.25" customHeight="1" x14ac:dyDescent="0.15">
      <c r="A5" s="27"/>
      <c r="B5" s="5" t="s">
        <v>4</v>
      </c>
      <c r="C5" s="5" t="s">
        <v>5</v>
      </c>
      <c r="D5" s="41"/>
      <c r="E5" s="31"/>
      <c r="F5" s="27"/>
      <c r="G5" s="5" t="s">
        <v>4</v>
      </c>
      <c r="H5" s="5" t="s">
        <v>5</v>
      </c>
      <c r="I5" s="41"/>
      <c r="J5" s="31"/>
    </row>
    <row r="6" spans="1:10" ht="17.25" customHeight="1" x14ac:dyDescent="0.15">
      <c r="A6" s="6" t="s">
        <v>6</v>
      </c>
      <c r="B6" s="6">
        <v>243</v>
      </c>
      <c r="C6" s="6">
        <v>291</v>
      </c>
      <c r="D6" s="6">
        <f>SUM(B6:C6)</f>
        <v>534</v>
      </c>
      <c r="E6" s="6">
        <v>261</v>
      </c>
      <c r="F6" s="5" t="s">
        <v>7</v>
      </c>
      <c r="G6" s="7">
        <f>SUM(B6)</f>
        <v>243</v>
      </c>
      <c r="H6" s="7">
        <f>SUM(C6)</f>
        <v>291</v>
      </c>
      <c r="I6" s="7">
        <f>SUM(D6)</f>
        <v>534</v>
      </c>
      <c r="J6" s="7">
        <f>SUM(E6)</f>
        <v>261</v>
      </c>
    </row>
    <row r="7" spans="1:10" ht="17.25" customHeight="1" x14ac:dyDescent="0.15">
      <c r="A7" s="6" t="s">
        <v>8</v>
      </c>
      <c r="B7" s="6">
        <v>321</v>
      </c>
      <c r="C7" s="6">
        <v>372</v>
      </c>
      <c r="D7" s="6">
        <f t="shared" ref="D7:D55" si="0">SUM(B7:C7)</f>
        <v>693</v>
      </c>
      <c r="E7" s="6">
        <v>316</v>
      </c>
      <c r="F7" s="25" t="s">
        <v>9</v>
      </c>
      <c r="G7" s="28">
        <f>SUM(B7:B8)</f>
        <v>398</v>
      </c>
      <c r="H7" s="28">
        <f>SUM(C7:C8)</f>
        <v>461</v>
      </c>
      <c r="I7" s="28">
        <f>SUM(D7:D8)</f>
        <v>859</v>
      </c>
      <c r="J7" s="28">
        <f>SUM(E7:E8)</f>
        <v>403</v>
      </c>
    </row>
    <row r="8" spans="1:10" ht="17.25" customHeight="1" x14ac:dyDescent="0.15">
      <c r="A8" s="6" t="s">
        <v>10</v>
      </c>
      <c r="B8" s="6">
        <v>77</v>
      </c>
      <c r="C8" s="6">
        <v>89</v>
      </c>
      <c r="D8" s="6">
        <f t="shared" si="0"/>
        <v>166</v>
      </c>
      <c r="E8" s="6">
        <v>87</v>
      </c>
      <c r="F8" s="27"/>
      <c r="G8" s="31"/>
      <c r="H8" s="31"/>
      <c r="I8" s="31"/>
      <c r="J8" s="31"/>
    </row>
    <row r="9" spans="1:10" ht="17.25" customHeight="1" x14ac:dyDescent="0.15">
      <c r="A9" s="6" t="s">
        <v>11</v>
      </c>
      <c r="B9" s="6">
        <v>48</v>
      </c>
      <c r="C9" s="6">
        <v>44</v>
      </c>
      <c r="D9" s="6">
        <f t="shared" si="0"/>
        <v>92</v>
      </c>
      <c r="E9" s="6">
        <v>48</v>
      </c>
      <c r="F9" s="25" t="s">
        <v>12</v>
      </c>
      <c r="G9" s="35">
        <f>SUM(B9:B15)</f>
        <v>474</v>
      </c>
      <c r="H9" s="35">
        <f>SUM(C9:C15)</f>
        <v>541</v>
      </c>
      <c r="I9" s="35">
        <f>SUM(D9:D15)</f>
        <v>1015</v>
      </c>
      <c r="J9" s="35">
        <f>SUM(E9:E15)</f>
        <v>499</v>
      </c>
    </row>
    <row r="10" spans="1:10" ht="17.25" customHeight="1" x14ac:dyDescent="0.15">
      <c r="A10" s="6" t="s">
        <v>13</v>
      </c>
      <c r="B10" s="6">
        <v>36</v>
      </c>
      <c r="C10" s="6">
        <v>53</v>
      </c>
      <c r="D10" s="6">
        <f t="shared" si="0"/>
        <v>89</v>
      </c>
      <c r="E10" s="6">
        <v>42</v>
      </c>
      <c r="F10" s="26"/>
      <c r="G10" s="36"/>
      <c r="H10" s="36"/>
      <c r="I10" s="36"/>
      <c r="J10" s="36"/>
    </row>
    <row r="11" spans="1:10" ht="17.25" customHeight="1" x14ac:dyDescent="0.15">
      <c r="A11" s="6" t="s">
        <v>14</v>
      </c>
      <c r="B11" s="6">
        <v>32</v>
      </c>
      <c r="C11" s="6">
        <v>33</v>
      </c>
      <c r="D11" s="6">
        <f t="shared" si="0"/>
        <v>65</v>
      </c>
      <c r="E11" s="6">
        <v>27</v>
      </c>
      <c r="F11" s="26"/>
      <c r="G11" s="36"/>
      <c r="H11" s="36"/>
      <c r="I11" s="36"/>
      <c r="J11" s="36"/>
    </row>
    <row r="12" spans="1:10" ht="17.25" customHeight="1" x14ac:dyDescent="0.15">
      <c r="A12" s="6" t="s">
        <v>15</v>
      </c>
      <c r="B12" s="6">
        <v>135</v>
      </c>
      <c r="C12" s="6">
        <v>142</v>
      </c>
      <c r="D12" s="6">
        <f t="shared" si="0"/>
        <v>277</v>
      </c>
      <c r="E12" s="6">
        <v>139</v>
      </c>
      <c r="F12" s="26"/>
      <c r="G12" s="36"/>
      <c r="H12" s="36"/>
      <c r="I12" s="36"/>
      <c r="J12" s="36"/>
    </row>
    <row r="13" spans="1:10" ht="17.25" customHeight="1" x14ac:dyDescent="0.15">
      <c r="A13" s="6" t="s">
        <v>16</v>
      </c>
      <c r="B13" s="6">
        <v>64</v>
      </c>
      <c r="C13" s="6">
        <v>75</v>
      </c>
      <c r="D13" s="6">
        <f t="shared" si="0"/>
        <v>139</v>
      </c>
      <c r="E13" s="6">
        <v>62</v>
      </c>
      <c r="F13" s="26"/>
      <c r="G13" s="36"/>
      <c r="H13" s="36"/>
      <c r="I13" s="36"/>
      <c r="J13" s="36"/>
    </row>
    <row r="14" spans="1:10" ht="17.25" customHeight="1" x14ac:dyDescent="0.15">
      <c r="A14" s="6" t="s">
        <v>17</v>
      </c>
      <c r="B14" s="6">
        <v>47</v>
      </c>
      <c r="C14" s="6">
        <v>56</v>
      </c>
      <c r="D14" s="6">
        <f t="shared" si="0"/>
        <v>103</v>
      </c>
      <c r="E14" s="6">
        <v>51</v>
      </c>
      <c r="F14" s="26"/>
      <c r="G14" s="36"/>
      <c r="H14" s="36"/>
      <c r="I14" s="36"/>
      <c r="J14" s="36"/>
    </row>
    <row r="15" spans="1:10" ht="17.25" customHeight="1" x14ac:dyDescent="0.15">
      <c r="A15" s="6" t="s">
        <v>18</v>
      </c>
      <c r="B15" s="6">
        <v>112</v>
      </c>
      <c r="C15" s="6">
        <v>138</v>
      </c>
      <c r="D15" s="6">
        <f t="shared" si="0"/>
        <v>250</v>
      </c>
      <c r="E15" s="6">
        <v>130</v>
      </c>
      <c r="F15" s="27"/>
      <c r="G15" s="37"/>
      <c r="H15" s="37"/>
      <c r="I15" s="37"/>
      <c r="J15" s="37"/>
    </row>
    <row r="16" spans="1:10" ht="17.25" customHeight="1" x14ac:dyDescent="0.15">
      <c r="A16" s="6" t="s">
        <v>19</v>
      </c>
      <c r="B16" s="6">
        <v>14</v>
      </c>
      <c r="C16" s="6">
        <v>16</v>
      </c>
      <c r="D16" s="6">
        <f t="shared" si="0"/>
        <v>30</v>
      </c>
      <c r="E16" s="6">
        <v>12</v>
      </c>
      <c r="F16" s="25" t="s">
        <v>20</v>
      </c>
      <c r="G16" s="28">
        <f>SUM(B16:B20)</f>
        <v>720</v>
      </c>
      <c r="H16" s="28">
        <f>SUM(C16:C20)</f>
        <v>873</v>
      </c>
      <c r="I16" s="28">
        <f>SUM(D16:D20)</f>
        <v>1593</v>
      </c>
      <c r="J16" s="28">
        <f>SUM(E16:E20)</f>
        <v>721</v>
      </c>
    </row>
    <row r="17" spans="1:11" ht="17.25" customHeight="1" x14ac:dyDescent="0.15">
      <c r="A17" s="6" t="s">
        <v>21</v>
      </c>
      <c r="B17" s="6">
        <v>36</v>
      </c>
      <c r="C17" s="6">
        <v>33</v>
      </c>
      <c r="D17" s="6">
        <f t="shared" si="0"/>
        <v>69</v>
      </c>
      <c r="E17" s="6">
        <v>27</v>
      </c>
      <c r="F17" s="26"/>
      <c r="G17" s="34"/>
      <c r="H17" s="34"/>
      <c r="I17" s="34"/>
      <c r="J17" s="34"/>
    </row>
    <row r="18" spans="1:11" ht="17.25" customHeight="1" x14ac:dyDescent="0.15">
      <c r="A18" s="6" t="s">
        <v>22</v>
      </c>
      <c r="B18" s="6">
        <v>244</v>
      </c>
      <c r="C18" s="6">
        <v>307</v>
      </c>
      <c r="D18" s="6">
        <f t="shared" si="0"/>
        <v>551</v>
      </c>
      <c r="E18" s="6">
        <v>246</v>
      </c>
      <c r="F18" s="26"/>
      <c r="G18" s="34"/>
      <c r="H18" s="34"/>
      <c r="I18" s="34"/>
      <c r="J18" s="34"/>
    </row>
    <row r="19" spans="1:11" ht="17.25" customHeight="1" x14ac:dyDescent="0.15">
      <c r="A19" s="6" t="s">
        <v>23</v>
      </c>
      <c r="B19" s="6">
        <v>221</v>
      </c>
      <c r="C19" s="6">
        <v>277</v>
      </c>
      <c r="D19" s="6">
        <f t="shared" si="0"/>
        <v>498</v>
      </c>
      <c r="E19" s="6">
        <v>243</v>
      </c>
      <c r="F19" s="26"/>
      <c r="G19" s="34"/>
      <c r="H19" s="34"/>
      <c r="I19" s="34"/>
      <c r="J19" s="34"/>
    </row>
    <row r="20" spans="1:11" ht="17.25" customHeight="1" x14ac:dyDescent="0.15">
      <c r="A20" s="6" t="s">
        <v>24</v>
      </c>
      <c r="B20" s="6">
        <v>205</v>
      </c>
      <c r="C20" s="6">
        <v>240</v>
      </c>
      <c r="D20" s="6">
        <f t="shared" si="0"/>
        <v>445</v>
      </c>
      <c r="E20" s="6">
        <v>193</v>
      </c>
      <c r="F20" s="27"/>
      <c r="G20" s="31"/>
      <c r="H20" s="31"/>
      <c r="I20" s="31"/>
      <c r="J20" s="31"/>
    </row>
    <row r="21" spans="1:11" ht="17.25" customHeight="1" x14ac:dyDescent="0.15">
      <c r="A21" s="6" t="s">
        <v>25</v>
      </c>
      <c r="B21" s="6">
        <v>353</v>
      </c>
      <c r="C21" s="6">
        <v>387</v>
      </c>
      <c r="D21" s="6">
        <f t="shared" si="0"/>
        <v>740</v>
      </c>
      <c r="E21" s="6">
        <v>318</v>
      </c>
      <c r="F21" s="25" t="s">
        <v>26</v>
      </c>
      <c r="G21" s="28">
        <f>SUM(B21:B22)</f>
        <v>776</v>
      </c>
      <c r="H21" s="28">
        <f>SUM(C21:C22)</f>
        <v>840</v>
      </c>
      <c r="I21" s="28">
        <f>SUM(D21:D22)</f>
        <v>1616</v>
      </c>
      <c r="J21" s="28">
        <f>SUM(E21:E22)</f>
        <v>695</v>
      </c>
    </row>
    <row r="22" spans="1:11" ht="17.25" customHeight="1" x14ac:dyDescent="0.15">
      <c r="A22" s="6" t="s">
        <v>27</v>
      </c>
      <c r="B22" s="6">
        <v>423</v>
      </c>
      <c r="C22" s="6">
        <v>453</v>
      </c>
      <c r="D22" s="6">
        <f t="shared" si="0"/>
        <v>876</v>
      </c>
      <c r="E22" s="6">
        <v>377</v>
      </c>
      <c r="F22" s="27"/>
      <c r="G22" s="31"/>
      <c r="H22" s="31"/>
      <c r="I22" s="31"/>
      <c r="J22" s="31"/>
    </row>
    <row r="23" spans="1:11" ht="17.25" customHeight="1" x14ac:dyDescent="0.15">
      <c r="A23" s="6" t="s">
        <v>28</v>
      </c>
      <c r="B23" s="6">
        <v>131</v>
      </c>
      <c r="C23" s="6">
        <v>181</v>
      </c>
      <c r="D23" s="6">
        <f t="shared" si="0"/>
        <v>312</v>
      </c>
      <c r="E23" s="6">
        <v>142</v>
      </c>
      <c r="F23" s="25" t="s">
        <v>29</v>
      </c>
      <c r="G23" s="28">
        <f>SUM(B23:B26)</f>
        <v>822</v>
      </c>
      <c r="H23" s="28">
        <f>SUM(C23:C26)</f>
        <v>966</v>
      </c>
      <c r="I23" s="28">
        <f>SUM(D23:D26)</f>
        <v>1788</v>
      </c>
      <c r="J23" s="28">
        <f>SUM(E23:E26)</f>
        <v>793</v>
      </c>
    </row>
    <row r="24" spans="1:11" ht="17.25" customHeight="1" x14ac:dyDescent="0.15">
      <c r="A24" s="6" t="s">
        <v>30</v>
      </c>
      <c r="B24" s="6">
        <v>127</v>
      </c>
      <c r="C24" s="6">
        <v>148</v>
      </c>
      <c r="D24" s="6">
        <f t="shared" si="0"/>
        <v>275</v>
      </c>
      <c r="E24" s="6">
        <v>120</v>
      </c>
      <c r="F24" s="26"/>
      <c r="G24" s="34"/>
      <c r="H24" s="34"/>
      <c r="I24" s="34"/>
      <c r="J24" s="34"/>
    </row>
    <row r="25" spans="1:11" ht="17.25" customHeight="1" x14ac:dyDescent="0.15">
      <c r="A25" s="6" t="s">
        <v>31</v>
      </c>
      <c r="B25" s="6">
        <v>369</v>
      </c>
      <c r="C25" s="6">
        <v>425</v>
      </c>
      <c r="D25" s="6">
        <f t="shared" si="0"/>
        <v>794</v>
      </c>
      <c r="E25" s="6">
        <v>358</v>
      </c>
      <c r="F25" s="26"/>
      <c r="G25" s="34"/>
      <c r="H25" s="34"/>
      <c r="I25" s="34"/>
      <c r="J25" s="34"/>
    </row>
    <row r="26" spans="1:11" ht="17.25" customHeight="1" x14ac:dyDescent="0.15">
      <c r="A26" s="6" t="s">
        <v>32</v>
      </c>
      <c r="B26" s="6">
        <v>195</v>
      </c>
      <c r="C26" s="6">
        <v>212</v>
      </c>
      <c r="D26" s="6">
        <f t="shared" si="0"/>
        <v>407</v>
      </c>
      <c r="E26" s="6">
        <v>173</v>
      </c>
      <c r="F26" s="27"/>
      <c r="G26" s="31"/>
      <c r="H26" s="31"/>
      <c r="I26" s="31"/>
      <c r="J26" s="31"/>
    </row>
    <row r="27" spans="1:11" ht="17.25" customHeight="1" x14ac:dyDescent="0.15">
      <c r="A27" s="6" t="s">
        <v>33</v>
      </c>
      <c r="B27" s="6">
        <v>363</v>
      </c>
      <c r="C27" s="6">
        <v>396</v>
      </c>
      <c r="D27" s="6">
        <f t="shared" si="0"/>
        <v>759</v>
      </c>
      <c r="E27" s="6">
        <v>299</v>
      </c>
      <c r="F27" s="25" t="s">
        <v>34</v>
      </c>
      <c r="G27" s="28">
        <f>SUM(B27:B28)</f>
        <v>420</v>
      </c>
      <c r="H27" s="28">
        <f>SUM(C27:C28)</f>
        <v>467</v>
      </c>
      <c r="I27" s="28">
        <f>SUM(D27:D28)</f>
        <v>887</v>
      </c>
      <c r="J27" s="28">
        <f>SUM(E27:E28)</f>
        <v>360</v>
      </c>
    </row>
    <row r="28" spans="1:11" ht="17.25" customHeight="1" x14ac:dyDescent="0.15">
      <c r="A28" s="6" t="s">
        <v>35</v>
      </c>
      <c r="B28" s="6">
        <v>57</v>
      </c>
      <c r="C28" s="6">
        <v>71</v>
      </c>
      <c r="D28" s="6">
        <f t="shared" si="0"/>
        <v>128</v>
      </c>
      <c r="E28" s="6">
        <v>61</v>
      </c>
      <c r="F28" s="27"/>
      <c r="G28" s="31"/>
      <c r="H28" s="31"/>
      <c r="I28" s="31"/>
      <c r="J28" s="31"/>
    </row>
    <row r="29" spans="1:11" ht="17.25" customHeight="1" x14ac:dyDescent="0.15">
      <c r="A29" s="6" t="s">
        <v>36</v>
      </c>
      <c r="B29" s="6">
        <v>690</v>
      </c>
      <c r="C29" s="6">
        <v>819</v>
      </c>
      <c r="D29" s="6">
        <f t="shared" si="0"/>
        <v>1509</v>
      </c>
      <c r="E29" s="6">
        <v>684</v>
      </c>
      <c r="F29" s="25" t="s">
        <v>37</v>
      </c>
      <c r="G29" s="28">
        <f>SUM(B29:B30)</f>
        <v>916</v>
      </c>
      <c r="H29" s="28">
        <f>SUM(C29:C30)</f>
        <v>1076</v>
      </c>
      <c r="I29" s="28">
        <f>SUM(D29:D30)</f>
        <v>1992</v>
      </c>
      <c r="J29" s="28">
        <f>SUM(E29:E30)</f>
        <v>884</v>
      </c>
      <c r="K29" s="12"/>
    </row>
    <row r="30" spans="1:11" ht="17.25" customHeight="1" thickBot="1" x14ac:dyDescent="0.2">
      <c r="A30" s="8" t="s">
        <v>38</v>
      </c>
      <c r="B30" s="6">
        <v>226</v>
      </c>
      <c r="C30" s="6">
        <v>257</v>
      </c>
      <c r="D30" s="8">
        <f t="shared" si="0"/>
        <v>483</v>
      </c>
      <c r="E30" s="6">
        <v>200</v>
      </c>
      <c r="F30" s="27"/>
      <c r="G30" s="31"/>
      <c r="H30" s="31"/>
      <c r="I30" s="31"/>
      <c r="J30" s="31"/>
      <c r="K30" s="12"/>
    </row>
    <row r="31" spans="1:11" ht="17.25" customHeight="1" thickTop="1" thickBot="1" x14ac:dyDescent="0.2">
      <c r="A31" s="9" t="s">
        <v>39</v>
      </c>
      <c r="B31" s="9">
        <f>SUM(B6:B30)</f>
        <v>4769</v>
      </c>
      <c r="C31" s="9">
        <f>SUM(C6:C30)</f>
        <v>5515</v>
      </c>
      <c r="D31" s="9">
        <f>SUM(D6:D30)</f>
        <v>10284</v>
      </c>
      <c r="E31" s="9">
        <f>SUM(E6:E30)</f>
        <v>4616</v>
      </c>
      <c r="F31" s="10"/>
      <c r="G31" s="11"/>
      <c r="H31" s="11"/>
      <c r="I31" s="11"/>
      <c r="J31" s="11"/>
      <c r="K31" s="12"/>
    </row>
    <row r="32" spans="1:11" ht="17.25" customHeight="1" thickTop="1" x14ac:dyDescent="0.15">
      <c r="A32" s="13" t="s">
        <v>40</v>
      </c>
      <c r="B32" s="13">
        <v>191</v>
      </c>
      <c r="C32" s="13">
        <v>224</v>
      </c>
      <c r="D32" s="13">
        <f t="shared" si="0"/>
        <v>415</v>
      </c>
      <c r="E32" s="13">
        <v>161</v>
      </c>
      <c r="F32" s="32" t="s">
        <v>41</v>
      </c>
      <c r="G32" s="33">
        <f>SUM(B32:B34)</f>
        <v>419</v>
      </c>
      <c r="H32" s="33">
        <f>SUM(C32:C34)</f>
        <v>497</v>
      </c>
      <c r="I32" s="33">
        <f>SUM(D32:D34)</f>
        <v>916</v>
      </c>
      <c r="J32" s="33">
        <f>SUM(E32:E34)</f>
        <v>378</v>
      </c>
      <c r="K32" s="12"/>
    </row>
    <row r="33" spans="1:11" ht="17.25" customHeight="1" x14ac:dyDescent="0.15">
      <c r="A33" s="6" t="s">
        <v>42</v>
      </c>
      <c r="B33" s="6">
        <v>162</v>
      </c>
      <c r="C33" s="6">
        <v>202</v>
      </c>
      <c r="D33" s="6">
        <f t="shared" si="0"/>
        <v>364</v>
      </c>
      <c r="E33" s="6">
        <v>173</v>
      </c>
      <c r="F33" s="26"/>
      <c r="G33" s="29"/>
      <c r="H33" s="29"/>
      <c r="I33" s="29"/>
      <c r="J33" s="29"/>
      <c r="K33" s="12"/>
    </row>
    <row r="34" spans="1:11" ht="17.25" customHeight="1" x14ac:dyDescent="0.15">
      <c r="A34" s="6" t="s">
        <v>43</v>
      </c>
      <c r="B34" s="6">
        <v>66</v>
      </c>
      <c r="C34" s="6">
        <v>71</v>
      </c>
      <c r="D34" s="6">
        <f t="shared" si="0"/>
        <v>137</v>
      </c>
      <c r="E34" s="6">
        <v>44</v>
      </c>
      <c r="F34" s="27"/>
      <c r="G34" s="30"/>
      <c r="H34" s="30"/>
      <c r="I34" s="30"/>
      <c r="J34" s="30"/>
      <c r="K34" s="12"/>
    </row>
    <row r="35" spans="1:11" ht="17.25" customHeight="1" x14ac:dyDescent="0.15">
      <c r="A35" s="6" t="s">
        <v>44</v>
      </c>
      <c r="B35" s="6">
        <v>146</v>
      </c>
      <c r="C35" s="6">
        <v>150</v>
      </c>
      <c r="D35" s="6">
        <f t="shared" si="0"/>
        <v>296</v>
      </c>
      <c r="E35" s="6">
        <v>124</v>
      </c>
      <c r="F35" s="25" t="s">
        <v>45</v>
      </c>
      <c r="G35" s="28">
        <f>SUM(B35:B37)</f>
        <v>458</v>
      </c>
      <c r="H35" s="28">
        <f>SUM(C35:C37)</f>
        <v>464</v>
      </c>
      <c r="I35" s="28">
        <f>SUM(D35:D37)</f>
        <v>922</v>
      </c>
      <c r="J35" s="28">
        <f>SUM(E35:E37)</f>
        <v>373</v>
      </c>
      <c r="K35" s="12"/>
    </row>
    <row r="36" spans="1:11" ht="17.25" customHeight="1" x14ac:dyDescent="0.15">
      <c r="A36" s="6" t="s">
        <v>46</v>
      </c>
      <c r="B36" s="6">
        <v>147</v>
      </c>
      <c r="C36" s="6">
        <v>137</v>
      </c>
      <c r="D36" s="6">
        <f t="shared" si="0"/>
        <v>284</v>
      </c>
      <c r="E36" s="6">
        <v>98</v>
      </c>
      <c r="F36" s="26"/>
      <c r="G36" s="29"/>
      <c r="H36" s="29"/>
      <c r="I36" s="29"/>
      <c r="J36" s="29"/>
      <c r="K36" s="12"/>
    </row>
    <row r="37" spans="1:11" ht="17.25" customHeight="1" x14ac:dyDescent="0.15">
      <c r="A37" s="6" t="s">
        <v>47</v>
      </c>
      <c r="B37" s="6">
        <v>165</v>
      </c>
      <c r="C37" s="6">
        <v>177</v>
      </c>
      <c r="D37" s="6">
        <f t="shared" si="0"/>
        <v>342</v>
      </c>
      <c r="E37" s="6">
        <v>151</v>
      </c>
      <c r="F37" s="27"/>
      <c r="G37" s="30"/>
      <c r="H37" s="30"/>
      <c r="I37" s="30"/>
      <c r="J37" s="30"/>
      <c r="K37" s="12"/>
    </row>
    <row r="38" spans="1:11" ht="17.25" customHeight="1" x14ac:dyDescent="0.15">
      <c r="A38" s="6" t="s">
        <v>48</v>
      </c>
      <c r="B38" s="6">
        <v>289</v>
      </c>
      <c r="C38" s="6">
        <v>329</v>
      </c>
      <c r="D38" s="6">
        <f t="shared" si="0"/>
        <v>618</v>
      </c>
      <c r="E38" s="6">
        <v>242</v>
      </c>
      <c r="F38" s="20" t="s">
        <v>49</v>
      </c>
      <c r="G38" s="22">
        <f>SUM(B38:B40)</f>
        <v>644</v>
      </c>
      <c r="H38" s="22">
        <f>SUM(C38:C40)</f>
        <v>704</v>
      </c>
      <c r="I38" s="22">
        <f>SUM(D38:D40)</f>
        <v>1348</v>
      </c>
      <c r="J38" s="22">
        <f>SUM(E38:E40)</f>
        <v>518</v>
      </c>
      <c r="K38" s="12"/>
    </row>
    <row r="39" spans="1:11" ht="17.25" customHeight="1" x14ac:dyDescent="0.15">
      <c r="A39" s="6" t="s">
        <v>50</v>
      </c>
      <c r="B39" s="6">
        <v>274</v>
      </c>
      <c r="C39" s="6">
        <v>281</v>
      </c>
      <c r="D39" s="6">
        <f t="shared" si="0"/>
        <v>555</v>
      </c>
      <c r="E39" s="6">
        <v>202</v>
      </c>
      <c r="F39" s="20"/>
      <c r="G39" s="22"/>
      <c r="H39" s="22"/>
      <c r="I39" s="22"/>
      <c r="J39" s="22"/>
      <c r="K39" s="12"/>
    </row>
    <row r="40" spans="1:11" ht="17.25" customHeight="1" x14ac:dyDescent="0.15">
      <c r="A40" s="6" t="s">
        <v>51</v>
      </c>
      <c r="B40" s="6">
        <v>81</v>
      </c>
      <c r="C40" s="6">
        <v>94</v>
      </c>
      <c r="D40" s="6">
        <f t="shared" si="0"/>
        <v>175</v>
      </c>
      <c r="E40" s="6">
        <v>74</v>
      </c>
      <c r="F40" s="20"/>
      <c r="G40" s="22"/>
      <c r="H40" s="22"/>
      <c r="I40" s="22"/>
      <c r="J40" s="22"/>
      <c r="K40" s="12"/>
    </row>
    <row r="41" spans="1:11" ht="17.25" customHeight="1" x14ac:dyDescent="0.15">
      <c r="A41" s="6" t="s">
        <v>52</v>
      </c>
      <c r="B41" s="6">
        <v>89</v>
      </c>
      <c r="C41" s="6">
        <v>102</v>
      </c>
      <c r="D41" s="6">
        <f t="shared" si="0"/>
        <v>191</v>
      </c>
      <c r="E41" s="6">
        <v>61</v>
      </c>
      <c r="F41" s="20" t="s">
        <v>53</v>
      </c>
      <c r="G41" s="22">
        <f>SUM(B41:B43)</f>
        <v>469</v>
      </c>
      <c r="H41" s="22">
        <f>SUM(C41:C43)</f>
        <v>504</v>
      </c>
      <c r="I41" s="22">
        <f>SUM(D41:D43)</f>
        <v>973</v>
      </c>
      <c r="J41" s="22">
        <f>SUM(E41:E43)</f>
        <v>374</v>
      </c>
      <c r="K41" s="12"/>
    </row>
    <row r="42" spans="1:11" ht="17.25" customHeight="1" x14ac:dyDescent="0.15">
      <c r="A42" s="6" t="s">
        <v>54</v>
      </c>
      <c r="B42" s="6">
        <v>192</v>
      </c>
      <c r="C42" s="6">
        <v>199</v>
      </c>
      <c r="D42" s="6">
        <f t="shared" si="0"/>
        <v>391</v>
      </c>
      <c r="E42" s="6">
        <v>143</v>
      </c>
      <c r="F42" s="20"/>
      <c r="G42" s="22"/>
      <c r="H42" s="22"/>
      <c r="I42" s="22"/>
      <c r="J42" s="22"/>
      <c r="K42" s="12"/>
    </row>
    <row r="43" spans="1:11" ht="17.25" customHeight="1" x14ac:dyDescent="0.15">
      <c r="A43" s="6" t="s">
        <v>55</v>
      </c>
      <c r="B43" s="6">
        <v>188</v>
      </c>
      <c r="C43" s="6">
        <v>203</v>
      </c>
      <c r="D43" s="6">
        <f t="shared" si="0"/>
        <v>391</v>
      </c>
      <c r="E43" s="6">
        <v>170</v>
      </c>
      <c r="F43" s="20"/>
      <c r="G43" s="22"/>
      <c r="H43" s="22"/>
      <c r="I43" s="22"/>
      <c r="J43" s="22"/>
      <c r="K43" s="12"/>
    </row>
    <row r="44" spans="1:11" ht="17.25" customHeight="1" x14ac:dyDescent="0.15">
      <c r="A44" s="6" t="s">
        <v>56</v>
      </c>
      <c r="B44" s="6">
        <v>84</v>
      </c>
      <c r="C44" s="6">
        <v>88</v>
      </c>
      <c r="D44" s="6">
        <f t="shared" si="0"/>
        <v>172</v>
      </c>
      <c r="E44" s="6">
        <v>69</v>
      </c>
      <c r="F44" s="20" t="s">
        <v>57</v>
      </c>
      <c r="G44" s="22">
        <f>SUM(B44:B46)</f>
        <v>433</v>
      </c>
      <c r="H44" s="22">
        <f>SUM(C44:C46)</f>
        <v>479</v>
      </c>
      <c r="I44" s="22">
        <f>SUM(D44:D46)</f>
        <v>912</v>
      </c>
      <c r="J44" s="22">
        <f>SUM(E44:E46)</f>
        <v>351</v>
      </c>
      <c r="K44" s="12"/>
    </row>
    <row r="45" spans="1:11" ht="17.25" customHeight="1" x14ac:dyDescent="0.15">
      <c r="A45" s="6" t="s">
        <v>58</v>
      </c>
      <c r="B45" s="6">
        <v>89</v>
      </c>
      <c r="C45" s="6">
        <v>93</v>
      </c>
      <c r="D45" s="6">
        <f t="shared" si="0"/>
        <v>182</v>
      </c>
      <c r="E45" s="6">
        <v>70</v>
      </c>
      <c r="F45" s="20"/>
      <c r="G45" s="22"/>
      <c r="H45" s="22"/>
      <c r="I45" s="22"/>
      <c r="J45" s="22"/>
      <c r="K45" s="12"/>
    </row>
    <row r="46" spans="1:11" ht="17.25" customHeight="1" x14ac:dyDescent="0.15">
      <c r="A46" s="6" t="s">
        <v>59</v>
      </c>
      <c r="B46" s="6">
        <v>260</v>
      </c>
      <c r="C46" s="6">
        <v>298</v>
      </c>
      <c r="D46" s="6">
        <f t="shared" si="0"/>
        <v>558</v>
      </c>
      <c r="E46" s="6">
        <v>212</v>
      </c>
      <c r="F46" s="20"/>
      <c r="G46" s="22"/>
      <c r="H46" s="22"/>
      <c r="I46" s="22"/>
      <c r="J46" s="22"/>
      <c r="K46" s="12"/>
    </row>
    <row r="47" spans="1:11" ht="17.25" customHeight="1" x14ac:dyDescent="0.15">
      <c r="A47" s="6" t="s">
        <v>60</v>
      </c>
      <c r="B47" s="6">
        <v>429</v>
      </c>
      <c r="C47" s="6">
        <v>489</v>
      </c>
      <c r="D47" s="6">
        <f t="shared" si="0"/>
        <v>918</v>
      </c>
      <c r="E47" s="6">
        <v>404</v>
      </c>
      <c r="F47" s="20" t="s">
        <v>61</v>
      </c>
      <c r="G47" s="22">
        <f>SUM(B47:B49)</f>
        <v>696</v>
      </c>
      <c r="H47" s="22">
        <f>SUM(C47:C49)</f>
        <v>806</v>
      </c>
      <c r="I47" s="22">
        <f>SUM(D47:D49)</f>
        <v>1502</v>
      </c>
      <c r="J47" s="22">
        <f>SUM(E47:E49)</f>
        <v>632</v>
      </c>
      <c r="K47" s="12"/>
    </row>
    <row r="48" spans="1:11" ht="17.25" customHeight="1" x14ac:dyDescent="0.15">
      <c r="A48" s="6" t="s">
        <v>62</v>
      </c>
      <c r="B48" s="6">
        <v>176</v>
      </c>
      <c r="C48" s="6">
        <v>201</v>
      </c>
      <c r="D48" s="6">
        <f t="shared" si="0"/>
        <v>377</v>
      </c>
      <c r="E48" s="6">
        <v>148</v>
      </c>
      <c r="F48" s="20"/>
      <c r="G48" s="22"/>
      <c r="H48" s="22"/>
      <c r="I48" s="22"/>
      <c r="J48" s="22"/>
      <c r="K48" s="12"/>
    </row>
    <row r="49" spans="1:11" ht="17.25" customHeight="1" x14ac:dyDescent="0.15">
      <c r="A49" s="6" t="s">
        <v>63</v>
      </c>
      <c r="B49" s="6">
        <v>91</v>
      </c>
      <c r="C49" s="6">
        <v>116</v>
      </c>
      <c r="D49" s="6">
        <f t="shared" si="0"/>
        <v>207</v>
      </c>
      <c r="E49" s="6">
        <v>80</v>
      </c>
      <c r="F49" s="20"/>
      <c r="G49" s="22"/>
      <c r="H49" s="22"/>
      <c r="I49" s="22"/>
      <c r="J49" s="22"/>
      <c r="K49" s="12"/>
    </row>
    <row r="50" spans="1:11" ht="17.25" customHeight="1" x14ac:dyDescent="0.15">
      <c r="A50" s="6" t="s">
        <v>64</v>
      </c>
      <c r="B50" s="6">
        <v>51</v>
      </c>
      <c r="C50" s="6">
        <v>66</v>
      </c>
      <c r="D50" s="6">
        <f t="shared" si="0"/>
        <v>117</v>
      </c>
      <c r="E50" s="6">
        <v>51</v>
      </c>
      <c r="F50" s="20" t="s">
        <v>65</v>
      </c>
      <c r="G50" s="22">
        <f>SUM(B50:B52)</f>
        <v>255</v>
      </c>
      <c r="H50" s="22">
        <f>SUM(C50:C52)</f>
        <v>277</v>
      </c>
      <c r="I50" s="22">
        <f>SUM(D50:D52)</f>
        <v>532</v>
      </c>
      <c r="J50" s="22">
        <f>SUM(E50:E52)</f>
        <v>208</v>
      </c>
      <c r="K50" s="12"/>
    </row>
    <row r="51" spans="1:11" ht="17.25" customHeight="1" x14ac:dyDescent="0.15">
      <c r="A51" s="6" t="s">
        <v>66</v>
      </c>
      <c r="B51" s="6">
        <v>84</v>
      </c>
      <c r="C51" s="6">
        <v>80</v>
      </c>
      <c r="D51" s="6">
        <f t="shared" si="0"/>
        <v>164</v>
      </c>
      <c r="E51" s="6">
        <v>69</v>
      </c>
      <c r="F51" s="20"/>
      <c r="G51" s="22"/>
      <c r="H51" s="22"/>
      <c r="I51" s="22"/>
      <c r="J51" s="22"/>
      <c r="K51" s="12"/>
    </row>
    <row r="52" spans="1:11" ht="17.25" customHeight="1" x14ac:dyDescent="0.15">
      <c r="A52" s="6" t="s">
        <v>67</v>
      </c>
      <c r="B52" s="6">
        <v>120</v>
      </c>
      <c r="C52" s="6">
        <v>131</v>
      </c>
      <c r="D52" s="6">
        <f t="shared" si="0"/>
        <v>251</v>
      </c>
      <c r="E52" s="6">
        <v>88</v>
      </c>
      <c r="F52" s="20"/>
      <c r="G52" s="22"/>
      <c r="H52" s="22"/>
      <c r="I52" s="22"/>
      <c r="J52" s="22"/>
      <c r="K52" s="12"/>
    </row>
    <row r="53" spans="1:11" ht="17.25" customHeight="1" x14ac:dyDescent="0.15">
      <c r="A53" s="6" t="s">
        <v>68</v>
      </c>
      <c r="B53" s="6">
        <v>165</v>
      </c>
      <c r="C53" s="6">
        <v>174</v>
      </c>
      <c r="D53" s="6">
        <f t="shared" si="0"/>
        <v>339</v>
      </c>
      <c r="E53" s="6">
        <v>134</v>
      </c>
      <c r="F53" s="20" t="s">
        <v>69</v>
      </c>
      <c r="G53" s="22">
        <f>SUM(B53:B55)</f>
        <v>416</v>
      </c>
      <c r="H53" s="22">
        <f>SUM(C53:C55)</f>
        <v>459</v>
      </c>
      <c r="I53" s="22">
        <f>SUM(D53:D55)</f>
        <v>875</v>
      </c>
      <c r="J53" s="22">
        <f>SUM(E53:E55)</f>
        <v>421</v>
      </c>
      <c r="K53" s="12"/>
    </row>
    <row r="54" spans="1:11" ht="17.25" customHeight="1" x14ac:dyDescent="0.15">
      <c r="A54" s="6" t="s">
        <v>70</v>
      </c>
      <c r="B54" s="6">
        <v>83</v>
      </c>
      <c r="C54" s="6">
        <v>93</v>
      </c>
      <c r="D54" s="6">
        <f t="shared" si="0"/>
        <v>176</v>
      </c>
      <c r="E54" s="6">
        <v>65</v>
      </c>
      <c r="F54" s="20"/>
      <c r="G54" s="22"/>
      <c r="H54" s="22"/>
      <c r="I54" s="22"/>
      <c r="J54" s="22"/>
      <c r="K54" s="12"/>
    </row>
    <row r="55" spans="1:11" ht="17.25" customHeight="1" thickBot="1" x14ac:dyDescent="0.2">
      <c r="A55" s="14" t="s">
        <v>71</v>
      </c>
      <c r="B55" s="14">
        <v>168</v>
      </c>
      <c r="C55" s="14">
        <v>192</v>
      </c>
      <c r="D55" s="14">
        <f t="shared" si="0"/>
        <v>360</v>
      </c>
      <c r="E55" s="14">
        <v>222</v>
      </c>
      <c r="F55" s="21"/>
      <c r="G55" s="23"/>
      <c r="H55" s="23"/>
      <c r="I55" s="23"/>
      <c r="J55" s="23"/>
      <c r="K55" s="12"/>
    </row>
    <row r="56" spans="1:11" ht="17.25" customHeight="1" thickTop="1" thickBot="1" x14ac:dyDescent="0.2">
      <c r="A56" s="9" t="s">
        <v>72</v>
      </c>
      <c r="B56" s="9">
        <f>SUM(B32:B55)</f>
        <v>3790</v>
      </c>
      <c r="C56" s="9">
        <f>SUM(C32:C55)</f>
        <v>4190</v>
      </c>
      <c r="D56" s="9">
        <f>SUM(D32:D55)</f>
        <v>7980</v>
      </c>
      <c r="E56" s="9">
        <f>SUM(E32:E55)</f>
        <v>3255</v>
      </c>
      <c r="F56" s="12"/>
      <c r="G56" s="12"/>
      <c r="H56" s="12"/>
      <c r="I56" s="12"/>
      <c r="J56" s="12"/>
      <c r="K56" s="12"/>
    </row>
    <row r="57" spans="1:11" ht="17.25" customHeight="1" thickTop="1" x14ac:dyDescent="0.15">
      <c r="A57" s="15" t="s">
        <v>73</v>
      </c>
      <c r="B57" s="15">
        <f>SUM(B56,B31)</f>
        <v>8559</v>
      </c>
      <c r="C57" s="15">
        <f>SUM(C56,C31)</f>
        <v>9705</v>
      </c>
      <c r="D57" s="15">
        <f>SUM(D56,D31)</f>
        <v>18264</v>
      </c>
      <c r="E57" s="15">
        <f>SUM(E56,E31)</f>
        <v>7871</v>
      </c>
      <c r="F57" s="12"/>
      <c r="G57" s="12"/>
      <c r="H57" s="12"/>
      <c r="I57" s="12"/>
      <c r="J57" s="12"/>
    </row>
    <row r="58" spans="1:11" ht="17.25" customHeight="1" x14ac:dyDescent="0.15">
      <c r="F58" s="12"/>
      <c r="G58" s="12"/>
      <c r="H58" s="12"/>
      <c r="I58" s="12"/>
      <c r="J58" s="12"/>
    </row>
  </sheetData>
  <mergeCells count="84">
    <mergeCell ref="A3:D3"/>
    <mergeCell ref="G3:J3"/>
    <mergeCell ref="A4:A5"/>
    <mergeCell ref="D4:D5"/>
    <mergeCell ref="E4:E5"/>
    <mergeCell ref="F4:F5"/>
    <mergeCell ref="I4:I5"/>
    <mergeCell ref="J4:J5"/>
    <mergeCell ref="F9:F15"/>
    <mergeCell ref="G9:G15"/>
    <mergeCell ref="H9:H15"/>
    <mergeCell ref="I9:I15"/>
    <mergeCell ref="J9:J15"/>
    <mergeCell ref="F7:F8"/>
    <mergeCell ref="G7:G8"/>
    <mergeCell ref="H7:H8"/>
    <mergeCell ref="I7:I8"/>
    <mergeCell ref="J7:J8"/>
    <mergeCell ref="F21:F22"/>
    <mergeCell ref="G21:G22"/>
    <mergeCell ref="H21:H22"/>
    <mergeCell ref="I21:I22"/>
    <mergeCell ref="J21:J22"/>
    <mergeCell ref="F16:F20"/>
    <mergeCell ref="G16:G20"/>
    <mergeCell ref="H16:H20"/>
    <mergeCell ref="I16:I20"/>
    <mergeCell ref="J16:J20"/>
    <mergeCell ref="F27:F28"/>
    <mergeCell ref="G27:G28"/>
    <mergeCell ref="H27:H28"/>
    <mergeCell ref="I27:I28"/>
    <mergeCell ref="J27:J28"/>
    <mergeCell ref="F23:F26"/>
    <mergeCell ref="G23:G26"/>
    <mergeCell ref="H23:H26"/>
    <mergeCell ref="I23:I26"/>
    <mergeCell ref="J23:J26"/>
    <mergeCell ref="F32:F34"/>
    <mergeCell ref="G32:G34"/>
    <mergeCell ref="H32:H34"/>
    <mergeCell ref="I32:I34"/>
    <mergeCell ref="J32:J34"/>
    <mergeCell ref="F29:F30"/>
    <mergeCell ref="G29:G30"/>
    <mergeCell ref="H29:H30"/>
    <mergeCell ref="I29:I30"/>
    <mergeCell ref="J29:J30"/>
    <mergeCell ref="F38:F40"/>
    <mergeCell ref="G38:G40"/>
    <mergeCell ref="H38:H40"/>
    <mergeCell ref="I38:I40"/>
    <mergeCell ref="J38:J40"/>
    <mergeCell ref="F35:F37"/>
    <mergeCell ref="G35:G37"/>
    <mergeCell ref="H35:H37"/>
    <mergeCell ref="I35:I37"/>
    <mergeCell ref="J35:J37"/>
    <mergeCell ref="F50:F52"/>
    <mergeCell ref="G50:G52"/>
    <mergeCell ref="H50:H52"/>
    <mergeCell ref="I50:I52"/>
    <mergeCell ref="J50:J52"/>
    <mergeCell ref="A1:J2"/>
    <mergeCell ref="F47:F49"/>
    <mergeCell ref="G47:G49"/>
    <mergeCell ref="H47:H49"/>
    <mergeCell ref="I47:I49"/>
    <mergeCell ref="J47:J49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53:F55"/>
    <mergeCell ref="G53:G55"/>
    <mergeCell ref="H53:H55"/>
    <mergeCell ref="I53:I55"/>
    <mergeCell ref="J53:J55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85" zoomScaleNormal="85" workbookViewId="0">
      <pane ySplit="5" topLeftCell="A6" activePane="bottomLeft" state="frozen"/>
      <selection pane="bottomLeft" activeCell="K5" sqref="K5"/>
    </sheetView>
  </sheetViews>
  <sheetFormatPr defaultColWidth="13" defaultRowHeight="17.25" customHeight="1" x14ac:dyDescent="0.15"/>
  <cols>
    <col min="1" max="1" width="13" style="2" customWidth="1"/>
    <col min="2" max="2" width="8.375" style="2" customWidth="1"/>
    <col min="3" max="3" width="9.125" style="2" customWidth="1"/>
    <col min="4" max="5" width="13" style="2" customWidth="1"/>
    <col min="6" max="6" width="5.25" style="2" customWidth="1"/>
    <col min="7" max="7" width="8.375" style="2" customWidth="1"/>
    <col min="8" max="8" width="9.125" style="2" customWidth="1"/>
    <col min="9" max="16384" width="13" style="2"/>
  </cols>
  <sheetData>
    <row r="1" spans="1:10" ht="17.25" customHeight="1" x14ac:dyDescent="0.15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7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7.25" customHeight="1" x14ac:dyDescent="0.15">
      <c r="A3" s="38"/>
      <c r="B3" s="38"/>
      <c r="C3" s="38"/>
      <c r="D3" s="38"/>
      <c r="E3" s="1"/>
      <c r="G3" s="39" t="str">
        <f>'[1]入力シート（日本人）'!B1</f>
        <v>令和8年2月1日（令和8年1月31日）</v>
      </c>
      <c r="H3" s="39"/>
      <c r="I3" s="39"/>
      <c r="J3" s="39"/>
    </row>
    <row r="4" spans="1:10" ht="17.25" customHeight="1" x14ac:dyDescent="0.15">
      <c r="A4" s="25" t="s">
        <v>0</v>
      </c>
      <c r="B4" s="3"/>
      <c r="C4" s="4"/>
      <c r="D4" s="40" t="s">
        <v>1</v>
      </c>
      <c r="E4" s="25" t="s">
        <v>2</v>
      </c>
      <c r="F4" s="25" t="s">
        <v>3</v>
      </c>
      <c r="G4" s="3"/>
      <c r="H4" s="4"/>
      <c r="I4" s="40" t="s">
        <v>1</v>
      </c>
      <c r="J4" s="25" t="s">
        <v>2</v>
      </c>
    </row>
    <row r="5" spans="1:10" ht="17.25" customHeight="1" x14ac:dyDescent="0.15">
      <c r="A5" s="27"/>
      <c r="B5" s="18" t="s">
        <v>4</v>
      </c>
      <c r="C5" s="18" t="s">
        <v>5</v>
      </c>
      <c r="D5" s="41"/>
      <c r="E5" s="31"/>
      <c r="F5" s="27"/>
      <c r="G5" s="18" t="s">
        <v>4</v>
      </c>
      <c r="H5" s="18" t="s">
        <v>5</v>
      </c>
      <c r="I5" s="41"/>
      <c r="J5" s="31"/>
    </row>
    <row r="6" spans="1:10" ht="17.25" customHeight="1" x14ac:dyDescent="0.15">
      <c r="A6" s="6" t="s">
        <v>6</v>
      </c>
      <c r="B6" s="6">
        <f>'[1]入力シート（日本人）'!B3+'[1]入力シート（外国人）'!B3</f>
        <v>246</v>
      </c>
      <c r="C6" s="6">
        <f>'[1]入力シート（日本人）'!C3+'[1]入力シート（外国人）'!C3</f>
        <v>297</v>
      </c>
      <c r="D6" s="6">
        <f>SUM(B6:C6)</f>
        <v>543</v>
      </c>
      <c r="E6" s="6">
        <v>264</v>
      </c>
      <c r="F6" s="18" t="s">
        <v>7</v>
      </c>
      <c r="G6" s="19">
        <f>SUM(B6)</f>
        <v>246</v>
      </c>
      <c r="H6" s="19">
        <f>SUM(C6)</f>
        <v>297</v>
      </c>
      <c r="I6" s="19">
        <f>SUM(D6)</f>
        <v>543</v>
      </c>
      <c r="J6" s="19">
        <f>SUM(E6)</f>
        <v>264</v>
      </c>
    </row>
    <row r="7" spans="1:10" ht="17.25" customHeight="1" x14ac:dyDescent="0.15">
      <c r="A7" s="6" t="s">
        <v>8</v>
      </c>
      <c r="B7" s="6">
        <f>'[1]入力シート（日本人）'!B4+'[1]入力シート（外国人）'!B4</f>
        <v>319</v>
      </c>
      <c r="C7" s="6">
        <f>'[1]入力シート（日本人）'!C4+'[1]入力シート（外国人）'!C4</f>
        <v>370</v>
      </c>
      <c r="D7" s="6">
        <f t="shared" ref="D7:D55" si="0">SUM(B7:C7)</f>
        <v>689</v>
      </c>
      <c r="E7" s="6">
        <v>314</v>
      </c>
      <c r="F7" s="25" t="s">
        <v>9</v>
      </c>
      <c r="G7" s="28">
        <f>SUM(B7:B8)</f>
        <v>395</v>
      </c>
      <c r="H7" s="28">
        <f>SUM(C7:C8)</f>
        <v>459</v>
      </c>
      <c r="I7" s="28">
        <f>SUM(D7:D8)</f>
        <v>854</v>
      </c>
      <c r="J7" s="28">
        <f>SUM(E7:E8)</f>
        <v>400</v>
      </c>
    </row>
    <row r="8" spans="1:10" ht="17.25" customHeight="1" x14ac:dyDescent="0.15">
      <c r="A8" s="6" t="s">
        <v>10</v>
      </c>
      <c r="B8" s="6">
        <f>'[1]入力シート（日本人）'!B5+'[1]入力シート（外国人）'!B5</f>
        <v>76</v>
      </c>
      <c r="C8" s="6">
        <f>'[1]入力シート（日本人）'!C5+'[1]入力シート（外国人）'!C5</f>
        <v>89</v>
      </c>
      <c r="D8" s="6">
        <f t="shared" si="0"/>
        <v>165</v>
      </c>
      <c r="E8" s="6">
        <v>86</v>
      </c>
      <c r="F8" s="27"/>
      <c r="G8" s="31"/>
      <c r="H8" s="31"/>
      <c r="I8" s="31"/>
      <c r="J8" s="31"/>
    </row>
    <row r="9" spans="1:10" ht="17.25" customHeight="1" x14ac:dyDescent="0.15">
      <c r="A9" s="6" t="s">
        <v>11</v>
      </c>
      <c r="B9" s="6">
        <f>'[1]入力シート（日本人）'!B6+'[1]入力シート（外国人）'!B6</f>
        <v>48</v>
      </c>
      <c r="C9" s="6">
        <f>'[1]入力シート（日本人）'!C6+'[1]入力シート（外国人）'!C6</f>
        <v>44</v>
      </c>
      <c r="D9" s="6">
        <f t="shared" si="0"/>
        <v>92</v>
      </c>
      <c r="E9" s="6">
        <v>48</v>
      </c>
      <c r="F9" s="25" t="s">
        <v>12</v>
      </c>
      <c r="G9" s="35">
        <f>SUM(B9:B15)</f>
        <v>468</v>
      </c>
      <c r="H9" s="35">
        <f>SUM(C9:C15)</f>
        <v>535</v>
      </c>
      <c r="I9" s="35">
        <f>SUM(D9:D15)</f>
        <v>1003</v>
      </c>
      <c r="J9" s="35">
        <f>SUM(E9:E15)</f>
        <v>494</v>
      </c>
    </row>
    <row r="10" spans="1:10" ht="17.25" customHeight="1" x14ac:dyDescent="0.15">
      <c r="A10" s="6" t="s">
        <v>13</v>
      </c>
      <c r="B10" s="6">
        <f>'[1]入力シート（日本人）'!B7+'[1]入力シート（外国人）'!B7</f>
        <v>35</v>
      </c>
      <c r="C10" s="6">
        <f>'[1]入力シート（日本人）'!C7+'[1]入力シート（外国人）'!C7</f>
        <v>53</v>
      </c>
      <c r="D10" s="6">
        <f t="shared" si="0"/>
        <v>88</v>
      </c>
      <c r="E10" s="6">
        <v>42</v>
      </c>
      <c r="F10" s="26"/>
      <c r="G10" s="36"/>
      <c r="H10" s="36"/>
      <c r="I10" s="36"/>
      <c r="J10" s="36"/>
    </row>
    <row r="11" spans="1:10" ht="17.25" customHeight="1" x14ac:dyDescent="0.15">
      <c r="A11" s="6" t="s">
        <v>14</v>
      </c>
      <c r="B11" s="6">
        <f>'[1]入力シート（日本人）'!B8+'[1]入力シート（外国人）'!B8</f>
        <v>32</v>
      </c>
      <c r="C11" s="6">
        <f>'[1]入力シート（日本人）'!C8+'[1]入力シート（外国人）'!C8</f>
        <v>33</v>
      </c>
      <c r="D11" s="6">
        <f t="shared" si="0"/>
        <v>65</v>
      </c>
      <c r="E11" s="6">
        <v>27</v>
      </c>
      <c r="F11" s="26"/>
      <c r="G11" s="36"/>
      <c r="H11" s="36"/>
      <c r="I11" s="36"/>
      <c r="J11" s="36"/>
    </row>
    <row r="12" spans="1:10" ht="17.25" customHeight="1" x14ac:dyDescent="0.15">
      <c r="A12" s="6" t="s">
        <v>15</v>
      </c>
      <c r="B12" s="6">
        <f>'[1]入力シート（日本人）'!B9+'[1]入力シート（外国人）'!B9</f>
        <v>129</v>
      </c>
      <c r="C12" s="6">
        <f>'[1]入力シート（日本人）'!C9+'[1]入力シート（外国人）'!C9</f>
        <v>138</v>
      </c>
      <c r="D12" s="6">
        <f t="shared" si="0"/>
        <v>267</v>
      </c>
      <c r="E12" s="6">
        <v>135</v>
      </c>
      <c r="F12" s="26"/>
      <c r="G12" s="36"/>
      <c r="H12" s="36"/>
      <c r="I12" s="36"/>
      <c r="J12" s="36"/>
    </row>
    <row r="13" spans="1:10" ht="17.25" customHeight="1" x14ac:dyDescent="0.15">
      <c r="A13" s="6" t="s">
        <v>16</v>
      </c>
      <c r="B13" s="6">
        <f>'[1]入力シート（日本人）'!B10+'[1]入力シート（外国人）'!B10</f>
        <v>64</v>
      </c>
      <c r="C13" s="6">
        <f>'[1]入力シート（日本人）'!C10+'[1]入力シート（外国人）'!C10</f>
        <v>74</v>
      </c>
      <c r="D13" s="6">
        <f t="shared" si="0"/>
        <v>138</v>
      </c>
      <c r="E13" s="6">
        <v>63</v>
      </c>
      <c r="F13" s="26"/>
      <c r="G13" s="36"/>
      <c r="H13" s="36"/>
      <c r="I13" s="36"/>
      <c r="J13" s="36"/>
    </row>
    <row r="14" spans="1:10" ht="17.25" customHeight="1" x14ac:dyDescent="0.15">
      <c r="A14" s="6" t="s">
        <v>17</v>
      </c>
      <c r="B14" s="6">
        <f>'[1]入力シート（日本人）'!B11+'[1]入力シート（外国人）'!B11</f>
        <v>48</v>
      </c>
      <c r="C14" s="6">
        <f>'[1]入力シート（日本人）'!C11+'[1]入力シート（外国人）'!C11</f>
        <v>57</v>
      </c>
      <c r="D14" s="6">
        <f t="shared" si="0"/>
        <v>105</v>
      </c>
      <c r="E14" s="6">
        <v>52</v>
      </c>
      <c r="F14" s="26"/>
      <c r="G14" s="36"/>
      <c r="H14" s="36"/>
      <c r="I14" s="36"/>
      <c r="J14" s="36"/>
    </row>
    <row r="15" spans="1:10" ht="17.25" customHeight="1" x14ac:dyDescent="0.15">
      <c r="A15" s="6" t="s">
        <v>18</v>
      </c>
      <c r="B15" s="6">
        <f>'[1]入力シート（日本人）'!B12+'[1]入力シート（外国人）'!B12</f>
        <v>112</v>
      </c>
      <c r="C15" s="6">
        <f>'[1]入力シート（日本人）'!C12+'[1]入力シート（外国人）'!C12</f>
        <v>136</v>
      </c>
      <c r="D15" s="6">
        <f t="shared" si="0"/>
        <v>248</v>
      </c>
      <c r="E15" s="6">
        <v>127</v>
      </c>
      <c r="F15" s="27"/>
      <c r="G15" s="37"/>
      <c r="H15" s="37"/>
      <c r="I15" s="37"/>
      <c r="J15" s="37"/>
    </row>
    <row r="16" spans="1:10" ht="17.25" customHeight="1" x14ac:dyDescent="0.15">
      <c r="A16" s="6" t="s">
        <v>19</v>
      </c>
      <c r="B16" s="6">
        <f>'[1]入力シート（日本人）'!B13+'[1]入力シート（外国人）'!B13</f>
        <v>14</v>
      </c>
      <c r="C16" s="6">
        <f>'[1]入力シート（日本人）'!C13+'[1]入力シート（外国人）'!C13</f>
        <v>14</v>
      </c>
      <c r="D16" s="6">
        <f t="shared" si="0"/>
        <v>28</v>
      </c>
      <c r="E16" s="6">
        <v>12</v>
      </c>
      <c r="F16" s="25" t="s">
        <v>20</v>
      </c>
      <c r="G16" s="28">
        <f>SUM(B16:B20)</f>
        <v>714</v>
      </c>
      <c r="H16" s="28">
        <f>SUM(C16:C20)</f>
        <v>864</v>
      </c>
      <c r="I16" s="28">
        <f>SUM(D16:D20)</f>
        <v>1578</v>
      </c>
      <c r="J16" s="28">
        <f>SUM(E16:E20)</f>
        <v>717</v>
      </c>
    </row>
    <row r="17" spans="1:11" ht="17.25" customHeight="1" x14ac:dyDescent="0.15">
      <c r="A17" s="6" t="s">
        <v>21</v>
      </c>
      <c r="B17" s="6">
        <f>'[1]入力シート（日本人）'!B14+'[1]入力シート（外国人）'!B14</f>
        <v>36</v>
      </c>
      <c r="C17" s="6">
        <f>'[1]入力シート（日本人）'!C14+'[1]入力シート（外国人）'!C14</f>
        <v>33</v>
      </c>
      <c r="D17" s="6">
        <f t="shared" si="0"/>
        <v>69</v>
      </c>
      <c r="E17" s="6">
        <v>27</v>
      </c>
      <c r="F17" s="26"/>
      <c r="G17" s="34"/>
      <c r="H17" s="34"/>
      <c r="I17" s="34"/>
      <c r="J17" s="34"/>
    </row>
    <row r="18" spans="1:11" ht="17.25" customHeight="1" x14ac:dyDescent="0.15">
      <c r="A18" s="6" t="s">
        <v>22</v>
      </c>
      <c r="B18" s="6">
        <f>SUM('[1]入力シート（日本人）'!B15,'[1]入力シート（日本人）'!B56)+SUM('[1]入力シート（外国人）'!B15,'[1]入力シート（外国人）'!B56)</f>
        <v>236</v>
      </c>
      <c r="C18" s="6">
        <f>SUM('[1]入力シート（日本人）'!C15,'[1]入力シート（日本人）'!C56)+SUM('[1]入力シート（外国人）'!C15,'[1]入力シート（外国人）'!C56)</f>
        <v>302</v>
      </c>
      <c r="D18" s="6">
        <f t="shared" si="0"/>
        <v>538</v>
      </c>
      <c r="E18" s="6">
        <v>241</v>
      </c>
      <c r="F18" s="26"/>
      <c r="G18" s="34"/>
      <c r="H18" s="34"/>
      <c r="I18" s="34"/>
      <c r="J18" s="34"/>
    </row>
    <row r="19" spans="1:11" ht="17.25" customHeight="1" x14ac:dyDescent="0.15">
      <c r="A19" s="6" t="s">
        <v>23</v>
      </c>
      <c r="B19" s="6">
        <f>'[1]入力シート（日本人）'!B16+'[1]入力シート（外国人）'!B16</f>
        <v>222</v>
      </c>
      <c r="C19" s="6">
        <f>'[1]入力シート（日本人）'!C16+'[1]入力シート（外国人）'!C16</f>
        <v>275</v>
      </c>
      <c r="D19" s="6">
        <f t="shared" si="0"/>
        <v>497</v>
      </c>
      <c r="E19" s="6">
        <v>244</v>
      </c>
      <c r="F19" s="26"/>
      <c r="G19" s="34"/>
      <c r="H19" s="34"/>
      <c r="I19" s="34"/>
      <c r="J19" s="34"/>
    </row>
    <row r="20" spans="1:11" ht="17.25" customHeight="1" x14ac:dyDescent="0.15">
      <c r="A20" s="6" t="s">
        <v>24</v>
      </c>
      <c r="B20" s="6">
        <f>'[1]入力シート（日本人）'!B17+'[1]入力シート（外国人）'!B17</f>
        <v>206</v>
      </c>
      <c r="C20" s="6">
        <f>'[1]入力シート（日本人）'!C17+'[1]入力シート（外国人）'!C17</f>
        <v>240</v>
      </c>
      <c r="D20" s="6">
        <f t="shared" si="0"/>
        <v>446</v>
      </c>
      <c r="E20" s="6">
        <v>193</v>
      </c>
      <c r="F20" s="27"/>
      <c r="G20" s="31"/>
      <c r="H20" s="31"/>
      <c r="I20" s="31"/>
      <c r="J20" s="31"/>
    </row>
    <row r="21" spans="1:11" ht="17.25" customHeight="1" x14ac:dyDescent="0.15">
      <c r="A21" s="6" t="s">
        <v>25</v>
      </c>
      <c r="B21" s="6">
        <f>'[1]入力シート（日本人）'!B18+'[1]入力シート（外国人）'!B18</f>
        <v>355</v>
      </c>
      <c r="C21" s="6">
        <f>'[1]入力シート（日本人）'!C18+'[1]入力シート（外国人）'!C18</f>
        <v>385</v>
      </c>
      <c r="D21" s="6">
        <f t="shared" si="0"/>
        <v>740</v>
      </c>
      <c r="E21" s="6">
        <v>317</v>
      </c>
      <c r="F21" s="25" t="s">
        <v>26</v>
      </c>
      <c r="G21" s="28">
        <f>SUM(B21:B22)</f>
        <v>779</v>
      </c>
      <c r="H21" s="28">
        <f>SUM(C21:C22)</f>
        <v>837</v>
      </c>
      <c r="I21" s="28">
        <f>SUM(D21:D22)</f>
        <v>1616</v>
      </c>
      <c r="J21" s="28">
        <f>SUM(E21:E22)</f>
        <v>698</v>
      </c>
    </row>
    <row r="22" spans="1:11" ht="17.25" customHeight="1" x14ac:dyDescent="0.15">
      <c r="A22" s="6" t="s">
        <v>27</v>
      </c>
      <c r="B22" s="6">
        <f>'[1]入力シート（日本人）'!B19+'[1]入力シート（外国人）'!B19</f>
        <v>424</v>
      </c>
      <c r="C22" s="6">
        <f>'[1]入力シート（日本人）'!C19+'[1]入力シート（外国人）'!C19</f>
        <v>452</v>
      </c>
      <c r="D22" s="6">
        <f t="shared" si="0"/>
        <v>876</v>
      </c>
      <c r="E22" s="6">
        <v>381</v>
      </c>
      <c r="F22" s="27"/>
      <c r="G22" s="31"/>
      <c r="H22" s="31"/>
      <c r="I22" s="31"/>
      <c r="J22" s="31"/>
    </row>
    <row r="23" spans="1:11" ht="17.25" customHeight="1" x14ac:dyDescent="0.15">
      <c r="A23" s="6" t="s">
        <v>28</v>
      </c>
      <c r="B23" s="6">
        <f>'[1]入力シート（日本人）'!B20+'[1]入力シート（外国人）'!B20</f>
        <v>131</v>
      </c>
      <c r="C23" s="6">
        <f>'[1]入力シート（日本人）'!C20+'[1]入力シート（外国人）'!C20</f>
        <v>181</v>
      </c>
      <c r="D23" s="6">
        <f t="shared" si="0"/>
        <v>312</v>
      </c>
      <c r="E23" s="6">
        <v>142</v>
      </c>
      <c r="F23" s="25" t="s">
        <v>29</v>
      </c>
      <c r="G23" s="28">
        <f>SUM(B23:B26)</f>
        <v>823</v>
      </c>
      <c r="H23" s="28">
        <f>SUM(C23:C26)</f>
        <v>965</v>
      </c>
      <c r="I23" s="28">
        <f>SUM(D23:D26)</f>
        <v>1788</v>
      </c>
      <c r="J23" s="28">
        <f>SUM(E23:E26)</f>
        <v>791</v>
      </c>
    </row>
    <row r="24" spans="1:11" ht="17.25" customHeight="1" x14ac:dyDescent="0.15">
      <c r="A24" s="6" t="s">
        <v>30</v>
      </c>
      <c r="B24" s="6">
        <f>'[1]入力シート（日本人）'!B21+'[1]入力シート（外国人）'!B21</f>
        <v>127</v>
      </c>
      <c r="C24" s="6">
        <f>'[1]入力シート（日本人）'!C21+'[1]入力シート（外国人）'!C21</f>
        <v>148</v>
      </c>
      <c r="D24" s="6">
        <f t="shared" si="0"/>
        <v>275</v>
      </c>
      <c r="E24" s="6">
        <v>118</v>
      </c>
      <c r="F24" s="26"/>
      <c r="G24" s="34"/>
      <c r="H24" s="34"/>
      <c r="I24" s="34"/>
      <c r="J24" s="34"/>
    </row>
    <row r="25" spans="1:11" ht="17.25" customHeight="1" x14ac:dyDescent="0.15">
      <c r="A25" s="6" t="s">
        <v>31</v>
      </c>
      <c r="B25" s="6">
        <f>'[1]入力シート（日本人）'!B22+'[1]入力シート（外国人）'!B22</f>
        <v>372</v>
      </c>
      <c r="C25" s="6">
        <f>'[1]入力シート（日本人）'!C22+'[1]入力シート（外国人）'!C22</f>
        <v>425</v>
      </c>
      <c r="D25" s="6">
        <f t="shared" si="0"/>
        <v>797</v>
      </c>
      <c r="E25" s="6">
        <v>359</v>
      </c>
      <c r="F25" s="26"/>
      <c r="G25" s="34"/>
      <c r="H25" s="34"/>
      <c r="I25" s="34"/>
      <c r="J25" s="34"/>
    </row>
    <row r="26" spans="1:11" ht="17.25" customHeight="1" x14ac:dyDescent="0.15">
      <c r="A26" s="6" t="s">
        <v>32</v>
      </c>
      <c r="B26" s="6">
        <f>'[1]入力シート（日本人）'!B23+'[1]入力シート（外国人）'!B23</f>
        <v>193</v>
      </c>
      <c r="C26" s="6">
        <f>'[1]入力シート（日本人）'!C23+'[1]入力シート（外国人）'!C23</f>
        <v>211</v>
      </c>
      <c r="D26" s="6">
        <f t="shared" si="0"/>
        <v>404</v>
      </c>
      <c r="E26" s="6">
        <v>172</v>
      </c>
      <c r="F26" s="27"/>
      <c r="G26" s="31"/>
      <c r="H26" s="31"/>
      <c r="I26" s="31"/>
      <c r="J26" s="31"/>
    </row>
    <row r="27" spans="1:11" ht="17.25" customHeight="1" x14ac:dyDescent="0.15">
      <c r="A27" s="6" t="s">
        <v>33</v>
      </c>
      <c r="B27" s="6">
        <f>'[1]入力シート（日本人）'!B24+'[1]入力シート（外国人）'!B24</f>
        <v>365</v>
      </c>
      <c r="C27" s="6">
        <f>'[1]入力シート（日本人）'!C24+'[1]入力シート（外国人）'!C24</f>
        <v>397</v>
      </c>
      <c r="D27" s="6">
        <f t="shared" si="0"/>
        <v>762</v>
      </c>
      <c r="E27" s="6">
        <v>300</v>
      </c>
      <c r="F27" s="25" t="s">
        <v>34</v>
      </c>
      <c r="G27" s="28">
        <f>SUM(B27:B28)</f>
        <v>423</v>
      </c>
      <c r="H27" s="28">
        <f>SUM(C27:C28)</f>
        <v>467</v>
      </c>
      <c r="I27" s="28">
        <f>SUM(D27:D28)</f>
        <v>890</v>
      </c>
      <c r="J27" s="28">
        <f>SUM(E27:E28)</f>
        <v>363</v>
      </c>
    </row>
    <row r="28" spans="1:11" ht="17.25" customHeight="1" x14ac:dyDescent="0.15">
      <c r="A28" s="6" t="s">
        <v>35</v>
      </c>
      <c r="B28" s="6">
        <f>'[1]入力シート（日本人）'!B25+'[1]入力シート（外国人）'!B25</f>
        <v>58</v>
      </c>
      <c r="C28" s="6">
        <f>'[1]入力シート（日本人）'!C25+'[1]入力シート（外国人）'!C25</f>
        <v>70</v>
      </c>
      <c r="D28" s="6">
        <f t="shared" si="0"/>
        <v>128</v>
      </c>
      <c r="E28" s="6">
        <v>63</v>
      </c>
      <c r="F28" s="27"/>
      <c r="G28" s="31"/>
      <c r="H28" s="31"/>
      <c r="I28" s="31"/>
      <c r="J28" s="31"/>
    </row>
    <row r="29" spans="1:11" ht="17.25" customHeight="1" x14ac:dyDescent="0.15">
      <c r="A29" s="6" t="s">
        <v>36</v>
      </c>
      <c r="B29" s="6">
        <f>'[1]入力シート（日本人）'!B26+'[1]入力シート（外国人）'!B26</f>
        <v>694</v>
      </c>
      <c r="C29" s="6">
        <f>'[1]入力シート（日本人）'!C26+'[1]入力シート（外国人）'!C26</f>
        <v>821</v>
      </c>
      <c r="D29" s="6">
        <f t="shared" si="0"/>
        <v>1515</v>
      </c>
      <c r="E29" s="6">
        <v>689</v>
      </c>
      <c r="F29" s="25" t="s">
        <v>37</v>
      </c>
      <c r="G29" s="28">
        <f>SUM(B29:B30)</f>
        <v>918</v>
      </c>
      <c r="H29" s="28">
        <f>SUM(C29:C30)</f>
        <v>1078</v>
      </c>
      <c r="I29" s="28">
        <f>SUM(D29:D30)</f>
        <v>1996</v>
      </c>
      <c r="J29" s="28">
        <f>SUM(E29:E30)</f>
        <v>890</v>
      </c>
    </row>
    <row r="30" spans="1:11" ht="17.25" customHeight="1" thickBot="1" x14ac:dyDescent="0.2">
      <c r="A30" s="16" t="s">
        <v>38</v>
      </c>
      <c r="B30" s="6">
        <f>'[1]入力シート（日本人）'!B27+'[1]入力シート（外国人）'!B27</f>
        <v>224</v>
      </c>
      <c r="C30" s="6">
        <f>'[1]入力シート（日本人）'!C27+'[1]入力シート（外国人）'!C27</f>
        <v>257</v>
      </c>
      <c r="D30" s="16">
        <f t="shared" si="0"/>
        <v>481</v>
      </c>
      <c r="E30" s="6">
        <v>201</v>
      </c>
      <c r="F30" s="27"/>
      <c r="G30" s="31"/>
      <c r="H30" s="31"/>
      <c r="I30" s="31"/>
      <c r="J30" s="31"/>
    </row>
    <row r="31" spans="1:11" ht="17.25" customHeight="1" thickTop="1" thickBot="1" x14ac:dyDescent="0.2">
      <c r="A31" s="9" t="s">
        <v>39</v>
      </c>
      <c r="B31" s="9">
        <f>SUM(B6:B30)</f>
        <v>4766</v>
      </c>
      <c r="C31" s="9">
        <f>SUM(C6:C30)</f>
        <v>5502</v>
      </c>
      <c r="D31" s="9">
        <f>SUM(D6:D30)</f>
        <v>10268</v>
      </c>
      <c r="E31" s="9">
        <f>SUM(E6:E30)</f>
        <v>4617</v>
      </c>
      <c r="F31" s="10"/>
      <c r="G31" s="11"/>
      <c r="H31" s="11"/>
      <c r="I31" s="11"/>
      <c r="J31" s="11"/>
      <c r="K31" s="12"/>
    </row>
    <row r="32" spans="1:11" ht="17.25" customHeight="1" thickTop="1" x14ac:dyDescent="0.15">
      <c r="A32" s="17" t="s">
        <v>40</v>
      </c>
      <c r="B32" s="17">
        <f>'[1]入力シート（日本人）'!B28+'[1]入力シート（外国人）'!B28</f>
        <v>193</v>
      </c>
      <c r="C32" s="17">
        <f>'[1]入力シート（日本人）'!C28+'[1]入力シート（外国人）'!C28</f>
        <v>221</v>
      </c>
      <c r="D32" s="17">
        <f t="shared" si="0"/>
        <v>414</v>
      </c>
      <c r="E32" s="17">
        <v>162</v>
      </c>
      <c r="F32" s="32" t="s">
        <v>41</v>
      </c>
      <c r="G32" s="33">
        <f>SUM(B32:B34)</f>
        <v>419</v>
      </c>
      <c r="H32" s="33">
        <f>SUM(C32:C34)</f>
        <v>492</v>
      </c>
      <c r="I32" s="33">
        <f>SUM(D32:D34)</f>
        <v>911</v>
      </c>
      <c r="J32" s="33">
        <f>SUM(E32:E34)</f>
        <v>376</v>
      </c>
      <c r="K32" s="12"/>
    </row>
    <row r="33" spans="1:11" ht="17.25" customHeight="1" x14ac:dyDescent="0.15">
      <c r="A33" s="6" t="s">
        <v>42</v>
      </c>
      <c r="B33" s="6">
        <f>'[1]入力シート（日本人）'!B31+'[1]入力シート（外国人）'!B31</f>
        <v>158</v>
      </c>
      <c r="C33" s="6">
        <f>'[1]入力シート（日本人）'!C31+'[1]入力シート（外国人）'!C31</f>
        <v>200</v>
      </c>
      <c r="D33" s="6">
        <f t="shared" si="0"/>
        <v>358</v>
      </c>
      <c r="E33" s="6">
        <v>170</v>
      </c>
      <c r="F33" s="26"/>
      <c r="G33" s="29"/>
      <c r="H33" s="29"/>
      <c r="I33" s="29"/>
      <c r="J33" s="29"/>
      <c r="K33" s="12"/>
    </row>
    <row r="34" spans="1:11" ht="17.25" customHeight="1" x14ac:dyDescent="0.15">
      <c r="A34" s="6" t="s">
        <v>75</v>
      </c>
      <c r="B34" s="6">
        <f>'[1]入力シート（日本人）'!B33+'[1]入力シート（外国人）'!B33</f>
        <v>68</v>
      </c>
      <c r="C34" s="6">
        <f>'[1]入力シート（日本人）'!C33+'[1]入力シート（外国人）'!C33</f>
        <v>71</v>
      </c>
      <c r="D34" s="6">
        <f t="shared" si="0"/>
        <v>139</v>
      </c>
      <c r="E34" s="6">
        <v>44</v>
      </c>
      <c r="F34" s="27"/>
      <c r="G34" s="30"/>
      <c r="H34" s="30"/>
      <c r="I34" s="30"/>
      <c r="J34" s="30"/>
      <c r="K34" s="12"/>
    </row>
    <row r="35" spans="1:11" ht="17.25" customHeight="1" x14ac:dyDescent="0.15">
      <c r="A35" s="6" t="s">
        <v>44</v>
      </c>
      <c r="B35" s="6">
        <f>'[1]入力シート（日本人）'!B29+'[1]入力シート（外国人）'!B29</f>
        <v>144</v>
      </c>
      <c r="C35" s="6">
        <f>'[1]入力シート（日本人）'!C29+'[1]入力シート（外国人）'!C29</f>
        <v>149</v>
      </c>
      <c r="D35" s="6">
        <f t="shared" si="0"/>
        <v>293</v>
      </c>
      <c r="E35" s="6">
        <v>124</v>
      </c>
      <c r="F35" s="25" t="s">
        <v>45</v>
      </c>
      <c r="G35" s="28">
        <f>SUM(B35:B37)</f>
        <v>452</v>
      </c>
      <c r="H35" s="28">
        <f>SUM(C35:C37)</f>
        <v>463</v>
      </c>
      <c r="I35" s="28">
        <f>SUM(D35:D37)</f>
        <v>915</v>
      </c>
      <c r="J35" s="28">
        <f>SUM(E35:E37)</f>
        <v>376</v>
      </c>
      <c r="K35" s="12"/>
    </row>
    <row r="36" spans="1:11" ht="17.25" customHeight="1" x14ac:dyDescent="0.15">
      <c r="A36" s="6" t="s">
        <v>46</v>
      </c>
      <c r="B36" s="6">
        <f>'[1]入力シート（日本人）'!B30+'[1]入力シート（外国人）'!B30</f>
        <v>146</v>
      </c>
      <c r="C36" s="6">
        <f>'[1]入力シート（日本人）'!C30+'[1]入力シート（外国人）'!C30</f>
        <v>134</v>
      </c>
      <c r="D36" s="6">
        <f t="shared" si="0"/>
        <v>280</v>
      </c>
      <c r="E36" s="6">
        <v>101</v>
      </c>
      <c r="F36" s="26"/>
      <c r="G36" s="29"/>
      <c r="H36" s="29"/>
      <c r="I36" s="29"/>
      <c r="J36" s="29"/>
      <c r="K36" s="12"/>
    </row>
    <row r="37" spans="1:11" ht="17.25" customHeight="1" x14ac:dyDescent="0.15">
      <c r="A37" s="6" t="s">
        <v>47</v>
      </c>
      <c r="B37" s="6">
        <f>'[1]入力シート（日本人）'!B32+'[1]入力シート（外国人）'!B32</f>
        <v>162</v>
      </c>
      <c r="C37" s="6">
        <f>'[1]入力シート（日本人）'!C32+'[1]入力シート（外国人）'!C32</f>
        <v>180</v>
      </c>
      <c r="D37" s="6">
        <f t="shared" si="0"/>
        <v>342</v>
      </c>
      <c r="E37" s="6">
        <v>151</v>
      </c>
      <c r="F37" s="27"/>
      <c r="G37" s="30"/>
      <c r="H37" s="30"/>
      <c r="I37" s="30"/>
      <c r="J37" s="30"/>
      <c r="K37" s="12"/>
    </row>
    <row r="38" spans="1:11" ht="17.25" customHeight="1" x14ac:dyDescent="0.15">
      <c r="A38" s="6" t="s">
        <v>48</v>
      </c>
      <c r="B38" s="6">
        <f>'[1]入力シート（日本人）'!B34+'[1]入力シート（外国人）'!B34</f>
        <v>291</v>
      </c>
      <c r="C38" s="6">
        <f>'[1]入力シート（日本人）'!C34+'[1]入力シート（外国人）'!C34</f>
        <v>333</v>
      </c>
      <c r="D38" s="6">
        <f t="shared" si="0"/>
        <v>624</v>
      </c>
      <c r="E38" s="6">
        <v>244</v>
      </c>
      <c r="F38" s="20" t="s">
        <v>49</v>
      </c>
      <c r="G38" s="22">
        <f>SUM(B38:B40)</f>
        <v>646</v>
      </c>
      <c r="H38" s="22">
        <f>SUM(C38:C40)</f>
        <v>709</v>
      </c>
      <c r="I38" s="22">
        <f>SUM(D38:D40)</f>
        <v>1355</v>
      </c>
      <c r="J38" s="22">
        <f>SUM(E38:E40)</f>
        <v>518</v>
      </c>
      <c r="K38" s="12"/>
    </row>
    <row r="39" spans="1:11" ht="17.25" customHeight="1" x14ac:dyDescent="0.15">
      <c r="A39" s="6" t="s">
        <v>50</v>
      </c>
      <c r="B39" s="6">
        <f>'[1]入力シート（日本人）'!B35+'[1]入力シート（外国人）'!B35</f>
        <v>274</v>
      </c>
      <c r="C39" s="6">
        <f>'[1]入力シート（日本人）'!C35+'[1]入力シート（外国人）'!C35</f>
        <v>283</v>
      </c>
      <c r="D39" s="6">
        <f t="shared" si="0"/>
        <v>557</v>
      </c>
      <c r="E39" s="6">
        <v>201</v>
      </c>
      <c r="F39" s="20"/>
      <c r="G39" s="22"/>
      <c r="H39" s="22"/>
      <c r="I39" s="22"/>
      <c r="J39" s="22"/>
      <c r="K39" s="12"/>
    </row>
    <row r="40" spans="1:11" ht="17.25" customHeight="1" x14ac:dyDescent="0.15">
      <c r="A40" s="6" t="s">
        <v>51</v>
      </c>
      <c r="B40" s="6">
        <f>'[1]入力シート（日本人）'!B36+'[1]入力シート（外国人）'!B36</f>
        <v>81</v>
      </c>
      <c r="C40" s="6">
        <f>'[1]入力シート（日本人）'!C36+'[1]入力シート（外国人）'!C36</f>
        <v>93</v>
      </c>
      <c r="D40" s="6">
        <f t="shared" si="0"/>
        <v>174</v>
      </c>
      <c r="E40" s="6">
        <v>73</v>
      </c>
      <c r="F40" s="20"/>
      <c r="G40" s="22"/>
      <c r="H40" s="22"/>
      <c r="I40" s="22"/>
      <c r="J40" s="22"/>
      <c r="K40" s="12"/>
    </row>
    <row r="41" spans="1:11" ht="17.25" customHeight="1" x14ac:dyDescent="0.15">
      <c r="A41" s="6" t="s">
        <v>52</v>
      </c>
      <c r="B41" s="6">
        <f>'[1]入力シート（日本人）'!B37+'[1]入力シート（外国人）'!B37</f>
        <v>90</v>
      </c>
      <c r="C41" s="6">
        <f>'[1]入力シート（日本人）'!C37+'[1]入力シート（外国人）'!C37</f>
        <v>101</v>
      </c>
      <c r="D41" s="6">
        <f t="shared" si="0"/>
        <v>191</v>
      </c>
      <c r="E41" s="6">
        <v>61</v>
      </c>
      <c r="F41" s="20" t="s">
        <v>53</v>
      </c>
      <c r="G41" s="22">
        <f>SUM(B41:B43)</f>
        <v>473</v>
      </c>
      <c r="H41" s="22">
        <f>SUM(C41:C43)</f>
        <v>501</v>
      </c>
      <c r="I41" s="22">
        <f>SUM(D41:D43)</f>
        <v>974</v>
      </c>
      <c r="J41" s="22">
        <f>SUM(E41:E43)</f>
        <v>374</v>
      </c>
      <c r="K41" s="12"/>
    </row>
    <row r="42" spans="1:11" ht="17.25" customHeight="1" x14ac:dyDescent="0.15">
      <c r="A42" s="6" t="s">
        <v>54</v>
      </c>
      <c r="B42" s="6">
        <f>'[1]入力シート（日本人）'!B38+'[1]入力シート（外国人）'!B38</f>
        <v>194</v>
      </c>
      <c r="C42" s="6">
        <f>'[1]入力シート（日本人）'!C38+'[1]入力シート（外国人）'!C38</f>
        <v>198</v>
      </c>
      <c r="D42" s="6">
        <f t="shared" si="0"/>
        <v>392</v>
      </c>
      <c r="E42" s="6">
        <v>144</v>
      </c>
      <c r="F42" s="20"/>
      <c r="G42" s="22"/>
      <c r="H42" s="22"/>
      <c r="I42" s="22"/>
      <c r="J42" s="22"/>
      <c r="K42" s="12"/>
    </row>
    <row r="43" spans="1:11" ht="17.25" customHeight="1" x14ac:dyDescent="0.15">
      <c r="A43" s="6" t="s">
        <v>55</v>
      </c>
      <c r="B43" s="6">
        <f>'[1]入力シート（日本人）'!B39+'[1]入力シート（外国人）'!B39</f>
        <v>189</v>
      </c>
      <c r="C43" s="6">
        <f>'[1]入力シート（日本人）'!C39+'[1]入力シート（外国人）'!C39</f>
        <v>202</v>
      </c>
      <c r="D43" s="6">
        <f t="shared" si="0"/>
        <v>391</v>
      </c>
      <c r="E43" s="6">
        <v>169</v>
      </c>
      <c r="F43" s="20"/>
      <c r="G43" s="22"/>
      <c r="H43" s="22"/>
      <c r="I43" s="22"/>
      <c r="J43" s="22"/>
      <c r="K43" s="12"/>
    </row>
    <row r="44" spans="1:11" ht="17.25" customHeight="1" x14ac:dyDescent="0.15">
      <c r="A44" s="6" t="s">
        <v>56</v>
      </c>
      <c r="B44" s="6">
        <f>'[1]入力シート（日本人）'!B40+'[1]入力シート（外国人）'!B40</f>
        <v>82</v>
      </c>
      <c r="C44" s="6">
        <f>'[1]入力シート（日本人）'!C40+'[1]入力シート（外国人）'!C40</f>
        <v>88</v>
      </c>
      <c r="D44" s="6">
        <f t="shared" si="0"/>
        <v>170</v>
      </c>
      <c r="E44" s="6">
        <v>69</v>
      </c>
      <c r="F44" s="20" t="s">
        <v>57</v>
      </c>
      <c r="G44" s="22">
        <f>SUM(B44:B46)</f>
        <v>429</v>
      </c>
      <c r="H44" s="22">
        <f>SUM(C44:C46)</f>
        <v>477</v>
      </c>
      <c r="I44" s="22">
        <f>SUM(D44:D46)</f>
        <v>906</v>
      </c>
      <c r="J44" s="22">
        <f>SUM(E44:E46)</f>
        <v>351</v>
      </c>
      <c r="K44" s="12"/>
    </row>
    <row r="45" spans="1:11" ht="17.25" customHeight="1" x14ac:dyDescent="0.15">
      <c r="A45" s="6" t="s">
        <v>58</v>
      </c>
      <c r="B45" s="6">
        <f>'[1]入力シート（日本人）'!B41+'[1]入力シート（外国人）'!B41</f>
        <v>89</v>
      </c>
      <c r="C45" s="6">
        <f>'[1]入力シート（日本人）'!C41+'[1]入力シート（外国人）'!C41</f>
        <v>94</v>
      </c>
      <c r="D45" s="6">
        <f t="shared" si="0"/>
        <v>183</v>
      </c>
      <c r="E45" s="6">
        <v>70</v>
      </c>
      <c r="F45" s="20"/>
      <c r="G45" s="22"/>
      <c r="H45" s="22"/>
      <c r="I45" s="22"/>
      <c r="J45" s="22"/>
      <c r="K45" s="12"/>
    </row>
    <row r="46" spans="1:11" ht="17.25" customHeight="1" x14ac:dyDescent="0.15">
      <c r="A46" s="6" t="s">
        <v>59</v>
      </c>
      <c r="B46" s="6">
        <f>'[1]入力シート（日本人）'!B42+'[1]入力シート（外国人）'!B42</f>
        <v>258</v>
      </c>
      <c r="C46" s="6">
        <f>'[1]入力シート（日本人）'!C42+'[1]入力シート（外国人）'!C42</f>
        <v>295</v>
      </c>
      <c r="D46" s="6">
        <f t="shared" si="0"/>
        <v>553</v>
      </c>
      <c r="E46" s="6">
        <v>212</v>
      </c>
      <c r="F46" s="20"/>
      <c r="G46" s="22"/>
      <c r="H46" s="22"/>
      <c r="I46" s="22"/>
      <c r="J46" s="22"/>
      <c r="K46" s="12"/>
    </row>
    <row r="47" spans="1:11" ht="17.25" customHeight="1" x14ac:dyDescent="0.15">
      <c r="A47" s="6" t="s">
        <v>60</v>
      </c>
      <c r="B47" s="6">
        <f>SUM('[1]入力シート（日本人）'!B43,'[1]入力シート（日本人）'!B53)+SUM('[1]入力シート（外国人）'!B43,'[1]入力シート（外国人）'!B53)</f>
        <v>427</v>
      </c>
      <c r="C47" s="6">
        <f>SUM('[1]入力シート（日本人）'!C43,'[1]入力シート（日本人）'!C53)+SUM('[1]入力シート（外国人）'!C43,'[1]入力シート（外国人）'!C53)</f>
        <v>489</v>
      </c>
      <c r="D47" s="6">
        <f t="shared" si="0"/>
        <v>916</v>
      </c>
      <c r="E47" s="6">
        <v>407</v>
      </c>
      <c r="F47" s="20" t="s">
        <v>61</v>
      </c>
      <c r="G47" s="22">
        <f>SUM(B47:B49)</f>
        <v>695</v>
      </c>
      <c r="H47" s="22">
        <f>SUM(C47:C49)</f>
        <v>808</v>
      </c>
      <c r="I47" s="22">
        <f>SUM(D47:D49)</f>
        <v>1503</v>
      </c>
      <c r="J47" s="22">
        <f>SUM(E47:E49)</f>
        <v>636</v>
      </c>
      <c r="K47" s="12"/>
    </row>
    <row r="48" spans="1:11" ht="17.25" customHeight="1" x14ac:dyDescent="0.15">
      <c r="A48" s="6" t="s">
        <v>62</v>
      </c>
      <c r="B48" s="6">
        <f>'[1]入力シート（日本人）'!B44+'[1]入力シート（外国人）'!B44</f>
        <v>177</v>
      </c>
      <c r="C48" s="6">
        <f>'[1]入力シート（日本人）'!C44+'[1]入力シート（外国人）'!C44</f>
        <v>203</v>
      </c>
      <c r="D48" s="6">
        <f t="shared" si="0"/>
        <v>380</v>
      </c>
      <c r="E48" s="6">
        <v>149</v>
      </c>
      <c r="F48" s="20"/>
      <c r="G48" s="22"/>
      <c r="H48" s="22"/>
      <c r="I48" s="22"/>
      <c r="J48" s="22"/>
      <c r="K48" s="12"/>
    </row>
    <row r="49" spans="1:11" ht="17.25" customHeight="1" x14ac:dyDescent="0.15">
      <c r="A49" s="6" t="s">
        <v>63</v>
      </c>
      <c r="B49" s="6">
        <f>'[1]入力シート（日本人）'!B45+'[1]入力シート（外国人）'!B45</f>
        <v>91</v>
      </c>
      <c r="C49" s="6">
        <f>'[1]入力シート（日本人）'!C45+'[1]入力シート（外国人）'!C45</f>
        <v>116</v>
      </c>
      <c r="D49" s="6">
        <f t="shared" si="0"/>
        <v>207</v>
      </c>
      <c r="E49" s="6">
        <v>80</v>
      </c>
      <c r="F49" s="20"/>
      <c r="G49" s="22"/>
      <c r="H49" s="22"/>
      <c r="I49" s="22"/>
      <c r="J49" s="22"/>
      <c r="K49" s="12"/>
    </row>
    <row r="50" spans="1:11" ht="17.25" customHeight="1" x14ac:dyDescent="0.15">
      <c r="A50" s="6" t="s">
        <v>64</v>
      </c>
      <c r="B50" s="6">
        <f>'[1]入力シート（日本人）'!B46+'[1]入力シート（外国人）'!B46</f>
        <v>51</v>
      </c>
      <c r="C50" s="6">
        <f>'[1]入力シート（日本人）'!C46+'[1]入力シート（外国人）'!C46</f>
        <v>66</v>
      </c>
      <c r="D50" s="6">
        <f t="shared" si="0"/>
        <v>117</v>
      </c>
      <c r="E50" s="6">
        <v>51</v>
      </c>
      <c r="F50" s="20" t="s">
        <v>65</v>
      </c>
      <c r="G50" s="22">
        <f>SUM(B50:B52)</f>
        <v>254</v>
      </c>
      <c r="H50" s="22">
        <f>SUM(C50:C52)</f>
        <v>277</v>
      </c>
      <c r="I50" s="22">
        <f>SUM(D50:D52)</f>
        <v>531</v>
      </c>
      <c r="J50" s="22">
        <f>SUM(E50:E52)</f>
        <v>208</v>
      </c>
      <c r="K50" s="12"/>
    </row>
    <row r="51" spans="1:11" ht="17.25" customHeight="1" x14ac:dyDescent="0.15">
      <c r="A51" s="6" t="s">
        <v>66</v>
      </c>
      <c r="B51" s="6">
        <f>'[1]入力シート（日本人）'!B47+'[1]入力シート（外国人）'!B47</f>
        <v>84</v>
      </c>
      <c r="C51" s="6">
        <f>'[1]入力シート（日本人）'!C47+'[1]入力シート（外国人）'!C47</f>
        <v>80</v>
      </c>
      <c r="D51" s="6">
        <f t="shared" si="0"/>
        <v>164</v>
      </c>
      <c r="E51" s="6">
        <v>69</v>
      </c>
      <c r="F51" s="20"/>
      <c r="G51" s="22"/>
      <c r="H51" s="22"/>
      <c r="I51" s="22"/>
      <c r="J51" s="22"/>
      <c r="K51" s="12"/>
    </row>
    <row r="52" spans="1:11" ht="17.25" customHeight="1" x14ac:dyDescent="0.15">
      <c r="A52" s="6" t="s">
        <v>67</v>
      </c>
      <c r="B52" s="6">
        <f>'[1]入力シート（日本人）'!B48+'[1]入力シート（外国人）'!B48</f>
        <v>119</v>
      </c>
      <c r="C52" s="6">
        <f>'[1]入力シート（日本人）'!C48+'[1]入力シート（外国人）'!C48</f>
        <v>131</v>
      </c>
      <c r="D52" s="6">
        <f t="shared" si="0"/>
        <v>250</v>
      </c>
      <c r="E52" s="6">
        <v>88</v>
      </c>
      <c r="F52" s="20"/>
      <c r="G52" s="22"/>
      <c r="H52" s="22"/>
      <c r="I52" s="22"/>
      <c r="J52" s="22"/>
      <c r="K52" s="12"/>
    </row>
    <row r="53" spans="1:11" ht="17.25" customHeight="1" x14ac:dyDescent="0.15">
      <c r="A53" s="6" t="s">
        <v>68</v>
      </c>
      <c r="B53" s="6">
        <f>'[1]入力シート（日本人）'!B49+'[1]入力シート（外国人）'!B49</f>
        <v>166</v>
      </c>
      <c r="C53" s="6">
        <f>'[1]入力シート（日本人）'!C49+'[1]入力シート（外国人）'!C49</f>
        <v>170</v>
      </c>
      <c r="D53" s="6">
        <f t="shared" si="0"/>
        <v>336</v>
      </c>
      <c r="E53" s="6">
        <v>133</v>
      </c>
      <c r="F53" s="20" t="s">
        <v>69</v>
      </c>
      <c r="G53" s="22">
        <f>SUM(B53:B55)</f>
        <v>414</v>
      </c>
      <c r="H53" s="22">
        <f>SUM(C53:C55)</f>
        <v>455</v>
      </c>
      <c r="I53" s="22">
        <f>SUM(D53:D55)</f>
        <v>869</v>
      </c>
      <c r="J53" s="22">
        <f>SUM(E53:E55)</f>
        <v>417</v>
      </c>
      <c r="K53" s="12"/>
    </row>
    <row r="54" spans="1:11" ht="17.25" customHeight="1" x14ac:dyDescent="0.15">
      <c r="A54" s="6" t="s">
        <v>70</v>
      </c>
      <c r="B54" s="6">
        <f>'[1]入力シート（日本人）'!B50+'[1]入力シート（外国人）'!B50</f>
        <v>83</v>
      </c>
      <c r="C54" s="6">
        <f>'[1]入力シート（日本人）'!C50+'[1]入力シート（外国人）'!C50</f>
        <v>93</v>
      </c>
      <c r="D54" s="6">
        <f t="shared" si="0"/>
        <v>176</v>
      </c>
      <c r="E54" s="6">
        <v>64</v>
      </c>
      <c r="F54" s="20"/>
      <c r="G54" s="22"/>
      <c r="H54" s="22"/>
      <c r="I54" s="22"/>
      <c r="J54" s="22"/>
      <c r="K54" s="12"/>
    </row>
    <row r="55" spans="1:11" ht="17.25" customHeight="1" thickBot="1" x14ac:dyDescent="0.2">
      <c r="A55" s="14" t="s">
        <v>71</v>
      </c>
      <c r="B55" s="14">
        <f>SUM('[1]入力シート（日本人）'!B51,'[1]入力シート（日本人）'!B52,'[1]入力シート（日本人）'!B54,'[1]入力シート（日本人）'!B55,'[1]入力シート（外国人）'!B51)</f>
        <v>165</v>
      </c>
      <c r="C55" s="14">
        <f>SUM('[1]入力シート（日本人）'!C51,'[1]入力シート（日本人）'!C52,'[1]入力シート（日本人）'!C54,'[1]入力シート（日本人）'!C55,'[1]入力シート（外国人）'!C51)</f>
        <v>192</v>
      </c>
      <c r="D55" s="14">
        <f t="shared" si="0"/>
        <v>357</v>
      </c>
      <c r="E55" s="14">
        <v>220</v>
      </c>
      <c r="F55" s="21"/>
      <c r="G55" s="23"/>
      <c r="H55" s="23"/>
      <c r="I55" s="23"/>
      <c r="J55" s="23"/>
      <c r="K55" s="12"/>
    </row>
    <row r="56" spans="1:11" ht="17.25" customHeight="1" thickTop="1" thickBot="1" x14ac:dyDescent="0.2">
      <c r="A56" s="9" t="s">
        <v>72</v>
      </c>
      <c r="B56" s="9">
        <f>SUM(B32:B55)</f>
        <v>3782</v>
      </c>
      <c r="C56" s="9">
        <f>SUM(C32:C55)</f>
        <v>4182</v>
      </c>
      <c r="D56" s="9">
        <f>SUM(D32:D55)</f>
        <v>7964</v>
      </c>
      <c r="E56" s="9">
        <f>SUM(E32:E55)</f>
        <v>3256</v>
      </c>
      <c r="F56" s="12"/>
      <c r="G56" s="12"/>
      <c r="H56" s="12"/>
      <c r="I56" s="12"/>
      <c r="J56" s="12"/>
      <c r="K56" s="12"/>
    </row>
    <row r="57" spans="1:11" ht="17.25" customHeight="1" thickTop="1" x14ac:dyDescent="0.15">
      <c r="A57" s="15" t="s">
        <v>73</v>
      </c>
      <c r="B57" s="15">
        <f>SUM(B56,B31)</f>
        <v>8548</v>
      </c>
      <c r="C57" s="15">
        <f>SUM(C56,C31)</f>
        <v>9684</v>
      </c>
      <c r="D57" s="15">
        <f>SUM(D56,D31)</f>
        <v>18232</v>
      </c>
      <c r="E57" s="15">
        <f>SUM(E56,E31)</f>
        <v>7873</v>
      </c>
      <c r="F57" s="12"/>
      <c r="G57" s="12"/>
      <c r="H57" s="12"/>
      <c r="I57" s="12"/>
      <c r="J57" s="12"/>
      <c r="K57" s="12"/>
    </row>
    <row r="58" spans="1:11" ht="17.25" customHeight="1" x14ac:dyDescent="0.15">
      <c r="F58" s="12"/>
      <c r="G58" s="12"/>
      <c r="H58" s="12"/>
      <c r="I58" s="12"/>
      <c r="J58" s="12"/>
      <c r="K58" s="12"/>
    </row>
  </sheetData>
  <mergeCells count="84">
    <mergeCell ref="F53:F55"/>
    <mergeCell ref="G53:G55"/>
    <mergeCell ref="H53:H55"/>
    <mergeCell ref="I53:I55"/>
    <mergeCell ref="J53:J55"/>
    <mergeCell ref="F47:F49"/>
    <mergeCell ref="G47:G49"/>
    <mergeCell ref="H47:H49"/>
    <mergeCell ref="I47:I49"/>
    <mergeCell ref="J47:J49"/>
    <mergeCell ref="F50:F52"/>
    <mergeCell ref="G50:G52"/>
    <mergeCell ref="H50:H52"/>
    <mergeCell ref="I50:I52"/>
    <mergeCell ref="J50:J52"/>
    <mergeCell ref="F41:F43"/>
    <mergeCell ref="G41:G43"/>
    <mergeCell ref="H41:H43"/>
    <mergeCell ref="I41:I43"/>
    <mergeCell ref="J41:J43"/>
    <mergeCell ref="F44:F46"/>
    <mergeCell ref="G44:G46"/>
    <mergeCell ref="H44:H46"/>
    <mergeCell ref="I44:I46"/>
    <mergeCell ref="J44:J46"/>
    <mergeCell ref="F35:F37"/>
    <mergeCell ref="G35:G37"/>
    <mergeCell ref="H35:H37"/>
    <mergeCell ref="I35:I37"/>
    <mergeCell ref="J35:J37"/>
    <mergeCell ref="F38:F40"/>
    <mergeCell ref="G38:G40"/>
    <mergeCell ref="H38:H40"/>
    <mergeCell ref="I38:I40"/>
    <mergeCell ref="J38:J40"/>
    <mergeCell ref="F29:F30"/>
    <mergeCell ref="G29:G30"/>
    <mergeCell ref="H29:H30"/>
    <mergeCell ref="I29:I30"/>
    <mergeCell ref="J29:J30"/>
    <mergeCell ref="F32:F34"/>
    <mergeCell ref="G32:G34"/>
    <mergeCell ref="H32:H34"/>
    <mergeCell ref="I32:I34"/>
    <mergeCell ref="J32:J34"/>
    <mergeCell ref="F23:F26"/>
    <mergeCell ref="G23:G26"/>
    <mergeCell ref="H23:H26"/>
    <mergeCell ref="I23:I26"/>
    <mergeCell ref="J23:J26"/>
    <mergeCell ref="F27:F28"/>
    <mergeCell ref="G27:G28"/>
    <mergeCell ref="H27:H28"/>
    <mergeCell ref="I27:I28"/>
    <mergeCell ref="J27:J28"/>
    <mergeCell ref="F16:F20"/>
    <mergeCell ref="G16:G20"/>
    <mergeCell ref="H16:H20"/>
    <mergeCell ref="I16:I20"/>
    <mergeCell ref="J16:J20"/>
    <mergeCell ref="F21:F22"/>
    <mergeCell ref="G21:G22"/>
    <mergeCell ref="H21:H22"/>
    <mergeCell ref="I21:I22"/>
    <mergeCell ref="J21:J22"/>
    <mergeCell ref="F7:F8"/>
    <mergeCell ref="G7:G8"/>
    <mergeCell ref="H7:H8"/>
    <mergeCell ref="I7:I8"/>
    <mergeCell ref="J7:J8"/>
    <mergeCell ref="F9:F15"/>
    <mergeCell ref="G9:G15"/>
    <mergeCell ref="H9:H15"/>
    <mergeCell ref="I9:I15"/>
    <mergeCell ref="J9:J15"/>
    <mergeCell ref="A1:J2"/>
    <mergeCell ref="A3:D3"/>
    <mergeCell ref="G3:J3"/>
    <mergeCell ref="A4:A5"/>
    <mergeCell ref="D4:D5"/>
    <mergeCell ref="E4:E5"/>
    <mergeCell ref="F4:F5"/>
    <mergeCell ref="I4:I5"/>
    <mergeCell ref="J4:J5"/>
  </mergeCells>
  <phoneticPr fontId="4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令和8年1月</vt:lpstr>
      <vt:lpstr>令和8年2月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香菜</dc:creator>
  <cp:lastModifiedBy>古賀 香菜</cp:lastModifiedBy>
  <dcterms:created xsi:type="dcterms:W3CDTF">2026-01-07T07:42:32Z</dcterms:created>
  <dcterms:modified xsi:type="dcterms:W3CDTF">2026-02-09T10:25:56Z</dcterms:modified>
</cp:coreProperties>
</file>