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8800" windowHeight="11910" activeTab="5"/>
  </bookViews>
  <sheets>
    <sheet name="令和7年1月" sheetId="13" r:id="rId1"/>
    <sheet name="令和7年2月" sheetId="14" r:id="rId2"/>
    <sheet name="令和7年3月" sheetId="15" r:id="rId3"/>
    <sheet name="令和7年4月" sheetId="16" r:id="rId4"/>
    <sheet name="令和7年5月 " sheetId="17" r:id="rId5"/>
    <sheet name="令和7年6月" sheetId="1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8" l="1"/>
  <c r="E58" i="18"/>
  <c r="D58" i="18"/>
  <c r="F57" i="18"/>
  <c r="F56" i="18"/>
  <c r="L55" i="18"/>
  <c r="J55" i="18"/>
  <c r="K55" i="18" s="1"/>
  <c r="I55" i="18"/>
  <c r="F55" i="18"/>
  <c r="F54" i="18"/>
  <c r="F53" i="18"/>
  <c r="L52" i="18"/>
  <c r="J52" i="18"/>
  <c r="K52" i="18" s="1"/>
  <c r="I52" i="18"/>
  <c r="F52" i="18"/>
  <c r="F51" i="18"/>
  <c r="F50" i="18"/>
  <c r="L49" i="18"/>
  <c r="J49" i="18"/>
  <c r="I49" i="18"/>
  <c r="K49" i="18" s="1"/>
  <c r="F49" i="18"/>
  <c r="F48" i="18"/>
  <c r="F47" i="18"/>
  <c r="L46" i="18"/>
  <c r="J46" i="18"/>
  <c r="I46" i="18"/>
  <c r="F46" i="18"/>
  <c r="F45" i="18"/>
  <c r="F44" i="18"/>
  <c r="L43" i="18"/>
  <c r="J43" i="18"/>
  <c r="I43" i="18"/>
  <c r="K43" i="18" s="1"/>
  <c r="F43" i="18"/>
  <c r="F42" i="18"/>
  <c r="F41" i="18"/>
  <c r="L40" i="18"/>
  <c r="J40" i="18"/>
  <c r="K40" i="18" s="1"/>
  <c r="I40" i="18"/>
  <c r="F40" i="18"/>
  <c r="F39" i="18"/>
  <c r="F38" i="18"/>
  <c r="L37" i="18"/>
  <c r="J37" i="18"/>
  <c r="I37" i="18"/>
  <c r="K37" i="18" s="1"/>
  <c r="F37" i="18"/>
  <c r="F36" i="18"/>
  <c r="F35" i="18"/>
  <c r="L34" i="18"/>
  <c r="J34" i="18"/>
  <c r="I34" i="18"/>
  <c r="F34" i="18"/>
  <c r="G33" i="18"/>
  <c r="E33" i="18"/>
  <c r="E59" i="18" s="1"/>
  <c r="D33" i="18"/>
  <c r="F32" i="18"/>
  <c r="L31" i="18"/>
  <c r="J31" i="18"/>
  <c r="I31" i="18"/>
  <c r="F31" i="18"/>
  <c r="F30" i="18"/>
  <c r="L29" i="18"/>
  <c r="J29" i="18"/>
  <c r="I29" i="18"/>
  <c r="K29" i="18" s="1"/>
  <c r="F29" i="18"/>
  <c r="F28" i="18"/>
  <c r="F27" i="18"/>
  <c r="F26" i="18"/>
  <c r="L25" i="18"/>
  <c r="J25" i="18"/>
  <c r="I25" i="18"/>
  <c r="F25" i="18"/>
  <c r="F24" i="18"/>
  <c r="L23" i="18"/>
  <c r="J23" i="18"/>
  <c r="I23" i="18"/>
  <c r="F23" i="18"/>
  <c r="F22" i="18"/>
  <c r="F21" i="18"/>
  <c r="F20" i="18"/>
  <c r="F19" i="18"/>
  <c r="L18" i="18"/>
  <c r="J18" i="18"/>
  <c r="I18" i="18"/>
  <c r="F18" i="18"/>
  <c r="F17" i="18"/>
  <c r="F16" i="18"/>
  <c r="F15" i="18"/>
  <c r="F14" i="18"/>
  <c r="F13" i="18"/>
  <c r="F12" i="18"/>
  <c r="L11" i="18"/>
  <c r="J11" i="18"/>
  <c r="I11" i="18"/>
  <c r="F11" i="18"/>
  <c r="F10" i="18"/>
  <c r="L9" i="18"/>
  <c r="J9" i="18"/>
  <c r="I9" i="18"/>
  <c r="F9" i="18"/>
  <c r="L8" i="18"/>
  <c r="J8" i="18"/>
  <c r="I8" i="18"/>
  <c r="K8" i="18" s="1"/>
  <c r="F8" i="18"/>
  <c r="G59" i="18" l="1"/>
  <c r="K46" i="18"/>
  <c r="K34" i="18"/>
  <c r="F58" i="18"/>
  <c r="D59" i="18"/>
  <c r="K25" i="18"/>
  <c r="K18" i="18"/>
  <c r="K9" i="18"/>
  <c r="K31" i="18"/>
  <c r="K23" i="18"/>
  <c r="K11" i="18"/>
  <c r="F33" i="18"/>
  <c r="G58" i="17"/>
  <c r="E58" i="17"/>
  <c r="D58" i="17"/>
  <c r="F57" i="17"/>
  <c r="F56" i="17"/>
  <c r="L55" i="17"/>
  <c r="J55" i="17"/>
  <c r="I55" i="17"/>
  <c r="K55" i="17" s="1"/>
  <c r="F55" i="17"/>
  <c r="F54" i="17"/>
  <c r="F53" i="17"/>
  <c r="L52" i="17"/>
  <c r="J52" i="17"/>
  <c r="I52" i="17"/>
  <c r="K52" i="17" s="1"/>
  <c r="F52" i="17"/>
  <c r="F51" i="17"/>
  <c r="F50" i="17"/>
  <c r="L49" i="17"/>
  <c r="J49" i="17"/>
  <c r="I49" i="17"/>
  <c r="F49" i="17"/>
  <c r="F48" i="17"/>
  <c r="F47" i="17"/>
  <c r="L46" i="17"/>
  <c r="J46" i="17"/>
  <c r="I46" i="17"/>
  <c r="K46" i="17" s="1"/>
  <c r="F46" i="17"/>
  <c r="F45" i="17"/>
  <c r="F44" i="17"/>
  <c r="L43" i="17"/>
  <c r="J43" i="17"/>
  <c r="I43" i="17"/>
  <c r="F43" i="17"/>
  <c r="F42" i="17"/>
  <c r="F41" i="17"/>
  <c r="L40" i="17"/>
  <c r="J40" i="17"/>
  <c r="K40" i="17" s="1"/>
  <c r="I40" i="17"/>
  <c r="F40" i="17"/>
  <c r="F39" i="17"/>
  <c r="F38" i="17"/>
  <c r="L37" i="17"/>
  <c r="J37" i="17"/>
  <c r="I37" i="17"/>
  <c r="K37" i="17" s="1"/>
  <c r="F37" i="17"/>
  <c r="F36" i="17"/>
  <c r="F35" i="17"/>
  <c r="L34" i="17"/>
  <c r="J34" i="17"/>
  <c r="I34" i="17"/>
  <c r="K34" i="17" s="1"/>
  <c r="F34" i="17"/>
  <c r="G33" i="17"/>
  <c r="E33" i="17"/>
  <c r="D33" i="17"/>
  <c r="F32" i="17"/>
  <c r="L31" i="17"/>
  <c r="K31" i="17"/>
  <c r="J31" i="17"/>
  <c r="I31" i="17"/>
  <c r="F31" i="17"/>
  <c r="F30" i="17"/>
  <c r="L29" i="17"/>
  <c r="J29" i="17"/>
  <c r="I29" i="17"/>
  <c r="K29" i="17" s="1"/>
  <c r="F29" i="17"/>
  <c r="F28" i="17"/>
  <c r="F27" i="17"/>
  <c r="F26" i="17"/>
  <c r="L25" i="17"/>
  <c r="J25" i="17"/>
  <c r="I25" i="17"/>
  <c r="K25" i="17" s="1"/>
  <c r="F25" i="17"/>
  <c r="F24" i="17"/>
  <c r="L23" i="17"/>
  <c r="J23" i="17"/>
  <c r="I23" i="17"/>
  <c r="F23" i="17"/>
  <c r="F22" i="17"/>
  <c r="F21" i="17"/>
  <c r="F20" i="17"/>
  <c r="F19" i="17"/>
  <c r="L18" i="17"/>
  <c r="J18" i="17"/>
  <c r="I18" i="17"/>
  <c r="K18" i="17" s="1"/>
  <c r="F18" i="17"/>
  <c r="F17" i="17"/>
  <c r="F16" i="17"/>
  <c r="F15" i="17"/>
  <c r="F14" i="17"/>
  <c r="F13" i="17"/>
  <c r="F12" i="17"/>
  <c r="L11" i="17"/>
  <c r="J11" i="17"/>
  <c r="I11" i="17"/>
  <c r="F11" i="17"/>
  <c r="F10" i="17"/>
  <c r="L9" i="17"/>
  <c r="J9" i="17"/>
  <c r="I9" i="17"/>
  <c r="K9" i="17" s="1"/>
  <c r="F9" i="17"/>
  <c r="L8" i="17"/>
  <c r="J8" i="17"/>
  <c r="I8" i="17"/>
  <c r="K8" i="17" s="1"/>
  <c r="F8" i="17"/>
  <c r="F59" i="18" l="1"/>
  <c r="G59" i="17"/>
  <c r="K49" i="17"/>
  <c r="K43" i="17"/>
  <c r="E59" i="17"/>
  <c r="F58" i="17"/>
  <c r="D59" i="17"/>
  <c r="K23" i="17"/>
  <c r="K11" i="17"/>
  <c r="F33" i="17"/>
  <c r="G58" i="16"/>
  <c r="E58" i="16"/>
  <c r="D58" i="16"/>
  <c r="F57" i="16"/>
  <c r="F56" i="16"/>
  <c r="L55" i="16"/>
  <c r="J55" i="16"/>
  <c r="I55" i="16"/>
  <c r="K55" i="16" s="1"/>
  <c r="F55" i="16"/>
  <c r="F54" i="16"/>
  <c r="F53" i="16"/>
  <c r="L52" i="16"/>
  <c r="K52" i="16"/>
  <c r="J52" i="16"/>
  <c r="I52" i="16"/>
  <c r="F52" i="16"/>
  <c r="F51" i="16"/>
  <c r="F50" i="16"/>
  <c r="L49" i="16"/>
  <c r="J49" i="16"/>
  <c r="I49" i="16"/>
  <c r="K49" i="16" s="1"/>
  <c r="F49" i="16"/>
  <c r="F48" i="16"/>
  <c r="F47" i="16"/>
  <c r="L46" i="16"/>
  <c r="J46" i="16"/>
  <c r="I46" i="16"/>
  <c r="K46" i="16" s="1"/>
  <c r="F46" i="16"/>
  <c r="F45" i="16"/>
  <c r="F44" i="16"/>
  <c r="L43" i="16"/>
  <c r="J43" i="16"/>
  <c r="I43" i="16"/>
  <c r="K43" i="16" s="1"/>
  <c r="F43" i="16"/>
  <c r="F42" i="16"/>
  <c r="F41" i="16"/>
  <c r="L40" i="16"/>
  <c r="K40" i="16"/>
  <c r="J40" i="16"/>
  <c r="I40" i="16"/>
  <c r="F40" i="16"/>
  <c r="F39" i="16"/>
  <c r="F38" i="16"/>
  <c r="L37" i="16"/>
  <c r="J37" i="16"/>
  <c r="I37" i="16"/>
  <c r="K37" i="16" s="1"/>
  <c r="F37" i="16"/>
  <c r="F36" i="16"/>
  <c r="F35" i="16"/>
  <c r="L34" i="16"/>
  <c r="J34" i="16"/>
  <c r="I34" i="16"/>
  <c r="K34" i="16" s="1"/>
  <c r="F34" i="16"/>
  <c r="F58" i="16" s="1"/>
  <c r="G33" i="16"/>
  <c r="G59" i="16" s="1"/>
  <c r="E33" i="16"/>
  <c r="E59" i="16" s="1"/>
  <c r="D33" i="16"/>
  <c r="D59" i="16" s="1"/>
  <c r="F32" i="16"/>
  <c r="L31" i="16"/>
  <c r="K31" i="16"/>
  <c r="J31" i="16"/>
  <c r="I31" i="16"/>
  <c r="F31" i="16"/>
  <c r="F30" i="16"/>
  <c r="L29" i="16"/>
  <c r="J29" i="16"/>
  <c r="I29" i="16"/>
  <c r="K29" i="16" s="1"/>
  <c r="F29" i="16"/>
  <c r="F28" i="16"/>
  <c r="F27" i="16"/>
  <c r="F26" i="16"/>
  <c r="L25" i="16"/>
  <c r="J25" i="16"/>
  <c r="I25" i="16"/>
  <c r="K25" i="16" s="1"/>
  <c r="F25" i="16"/>
  <c r="F24" i="16"/>
  <c r="L23" i="16"/>
  <c r="K23" i="16"/>
  <c r="J23" i="16"/>
  <c r="I23" i="16"/>
  <c r="F23" i="16"/>
  <c r="F22" i="16"/>
  <c r="F21" i="16"/>
  <c r="F20" i="16"/>
  <c r="F19" i="16"/>
  <c r="L18" i="16"/>
  <c r="J18" i="16"/>
  <c r="K18" i="16" s="1"/>
  <c r="I18" i="16"/>
  <c r="F18" i="16"/>
  <c r="F17" i="16"/>
  <c r="F16" i="16"/>
  <c r="F15" i="16"/>
  <c r="F14" i="16"/>
  <c r="F13" i="16"/>
  <c r="F12" i="16"/>
  <c r="L11" i="16"/>
  <c r="K11" i="16"/>
  <c r="J11" i="16"/>
  <c r="I11" i="16"/>
  <c r="F11" i="16"/>
  <c r="F10" i="16"/>
  <c r="L9" i="16"/>
  <c r="J9" i="16"/>
  <c r="I9" i="16"/>
  <c r="K9" i="16" s="1"/>
  <c r="F9" i="16"/>
  <c r="L8" i="16"/>
  <c r="J8" i="16"/>
  <c r="I8" i="16"/>
  <c r="K8" i="16" s="1"/>
  <c r="F8" i="16"/>
  <c r="F33" i="16" s="1"/>
  <c r="F59" i="16" s="1"/>
  <c r="F59" i="17" l="1"/>
  <c r="G58" i="15"/>
  <c r="E58" i="15"/>
  <c r="D58" i="15"/>
  <c r="F57" i="15"/>
  <c r="F56" i="15"/>
  <c r="L55" i="15"/>
  <c r="J55" i="15"/>
  <c r="I55" i="15"/>
  <c r="F55" i="15"/>
  <c r="F54" i="15"/>
  <c r="F53" i="15"/>
  <c r="L52" i="15"/>
  <c r="J52" i="15"/>
  <c r="I52" i="15"/>
  <c r="F52" i="15"/>
  <c r="F51" i="15"/>
  <c r="F50" i="15"/>
  <c r="L49" i="15"/>
  <c r="J49" i="15"/>
  <c r="I49" i="15"/>
  <c r="K49" i="15" s="1"/>
  <c r="F49" i="15"/>
  <c r="F48" i="15"/>
  <c r="F47" i="15"/>
  <c r="L46" i="15"/>
  <c r="J46" i="15"/>
  <c r="I46" i="15"/>
  <c r="F46" i="15"/>
  <c r="F45" i="15"/>
  <c r="F44" i="15"/>
  <c r="L43" i="15"/>
  <c r="J43" i="15"/>
  <c r="I43" i="15"/>
  <c r="F43" i="15"/>
  <c r="F42" i="15"/>
  <c r="F41" i="15"/>
  <c r="L40" i="15"/>
  <c r="J40" i="15"/>
  <c r="I40" i="15"/>
  <c r="F40" i="15"/>
  <c r="F39" i="15"/>
  <c r="F38" i="15"/>
  <c r="L37" i="15"/>
  <c r="J37" i="15"/>
  <c r="I37" i="15"/>
  <c r="K37" i="15" s="1"/>
  <c r="F37" i="15"/>
  <c r="F36" i="15"/>
  <c r="F35" i="15"/>
  <c r="L34" i="15"/>
  <c r="J34" i="15"/>
  <c r="I34" i="15"/>
  <c r="F34" i="15"/>
  <c r="G33" i="15"/>
  <c r="E33" i="15"/>
  <c r="D33" i="15"/>
  <c r="F32" i="15"/>
  <c r="L31" i="15"/>
  <c r="J31" i="15"/>
  <c r="I31" i="15"/>
  <c r="F31" i="15"/>
  <c r="F30" i="15"/>
  <c r="L29" i="15"/>
  <c r="J29" i="15"/>
  <c r="I29" i="15"/>
  <c r="F29" i="15"/>
  <c r="F28" i="15"/>
  <c r="F27" i="15"/>
  <c r="F26" i="15"/>
  <c r="L25" i="15"/>
  <c r="J25" i="15"/>
  <c r="I25" i="15"/>
  <c r="F25" i="15"/>
  <c r="F24" i="15"/>
  <c r="L23" i="15"/>
  <c r="J23" i="15"/>
  <c r="I23" i="15"/>
  <c r="F23" i="15"/>
  <c r="F22" i="15"/>
  <c r="F21" i="15"/>
  <c r="F20" i="15"/>
  <c r="F19" i="15"/>
  <c r="L18" i="15"/>
  <c r="J18" i="15"/>
  <c r="I18" i="15"/>
  <c r="F18" i="15"/>
  <c r="F17" i="15"/>
  <c r="F16" i="15"/>
  <c r="F15" i="15"/>
  <c r="F14" i="15"/>
  <c r="F13" i="15"/>
  <c r="F12" i="15"/>
  <c r="L11" i="15"/>
  <c r="J11" i="15"/>
  <c r="I11" i="15"/>
  <c r="F11" i="15"/>
  <c r="F10" i="15"/>
  <c r="L9" i="15"/>
  <c r="J9" i="15"/>
  <c r="I9" i="15"/>
  <c r="K9" i="15" s="1"/>
  <c r="F9" i="15"/>
  <c r="L8" i="15"/>
  <c r="J8" i="15"/>
  <c r="I8" i="15"/>
  <c r="F8" i="15"/>
  <c r="K52" i="15" l="1"/>
  <c r="K29" i="15"/>
  <c r="K8" i="15"/>
  <c r="K11" i="15"/>
  <c r="K46" i="15"/>
  <c r="K55" i="15"/>
  <c r="K43" i="15"/>
  <c r="K18" i="15"/>
  <c r="K23" i="15"/>
  <c r="G59" i="15"/>
  <c r="E59" i="15"/>
  <c r="K34" i="15"/>
  <c r="K25" i="15"/>
  <c r="K40" i="15"/>
  <c r="F58" i="15"/>
  <c r="D59" i="15"/>
  <c r="K31" i="15"/>
  <c r="F33" i="15"/>
  <c r="G58" i="14"/>
  <c r="E58" i="14"/>
  <c r="D58" i="14"/>
  <c r="F57" i="14"/>
  <c r="F56" i="14"/>
  <c r="L55" i="14"/>
  <c r="J55" i="14"/>
  <c r="K55" i="14" s="1"/>
  <c r="I55" i="14"/>
  <c r="F55" i="14"/>
  <c r="F54" i="14"/>
  <c r="F53" i="14"/>
  <c r="L52" i="14"/>
  <c r="J52" i="14"/>
  <c r="I52" i="14"/>
  <c r="K52" i="14" s="1"/>
  <c r="F52" i="14"/>
  <c r="F51" i="14"/>
  <c r="F50" i="14"/>
  <c r="L49" i="14"/>
  <c r="J49" i="14"/>
  <c r="I49" i="14"/>
  <c r="F49" i="14"/>
  <c r="F48" i="14"/>
  <c r="F47" i="14"/>
  <c r="L46" i="14"/>
  <c r="J46" i="14"/>
  <c r="I46" i="14"/>
  <c r="K46" i="14" s="1"/>
  <c r="F46" i="14"/>
  <c r="F45" i="14"/>
  <c r="F44" i="14"/>
  <c r="L43" i="14"/>
  <c r="K43" i="14"/>
  <c r="J43" i="14"/>
  <c r="I43" i="14"/>
  <c r="F43" i="14"/>
  <c r="F42" i="14"/>
  <c r="F41" i="14"/>
  <c r="L40" i="14"/>
  <c r="J40" i="14"/>
  <c r="I40" i="14"/>
  <c r="K40" i="14" s="1"/>
  <c r="F40" i="14"/>
  <c r="F39" i="14"/>
  <c r="F38" i="14"/>
  <c r="L37" i="14"/>
  <c r="J37" i="14"/>
  <c r="I37" i="14"/>
  <c r="F37" i="14"/>
  <c r="F36" i="14"/>
  <c r="F35" i="14"/>
  <c r="L34" i="14"/>
  <c r="J34" i="14"/>
  <c r="I34" i="14"/>
  <c r="K34" i="14" s="1"/>
  <c r="F34" i="14"/>
  <c r="G33" i="14"/>
  <c r="E33" i="14"/>
  <c r="D33" i="14"/>
  <c r="F32" i="14"/>
  <c r="L31" i="14"/>
  <c r="J31" i="14"/>
  <c r="I31" i="14"/>
  <c r="F31" i="14"/>
  <c r="F30" i="14"/>
  <c r="L29" i="14"/>
  <c r="J29" i="14"/>
  <c r="I29" i="14"/>
  <c r="F29" i="14"/>
  <c r="F28" i="14"/>
  <c r="F27" i="14"/>
  <c r="F26" i="14"/>
  <c r="L25" i="14"/>
  <c r="J25" i="14"/>
  <c r="I25" i="14"/>
  <c r="F25" i="14"/>
  <c r="F24" i="14"/>
  <c r="L23" i="14"/>
  <c r="J23" i="14"/>
  <c r="I23" i="14"/>
  <c r="F23" i="14"/>
  <c r="F22" i="14"/>
  <c r="F21" i="14"/>
  <c r="F20" i="14"/>
  <c r="F19" i="14"/>
  <c r="L18" i="14"/>
  <c r="J18" i="14"/>
  <c r="K18" i="14" s="1"/>
  <c r="I18" i="14"/>
  <c r="F18" i="14"/>
  <c r="F17" i="14"/>
  <c r="F16" i="14"/>
  <c r="F15" i="14"/>
  <c r="F14" i="14"/>
  <c r="F13" i="14"/>
  <c r="F12" i="14"/>
  <c r="L11" i="14"/>
  <c r="J11" i="14"/>
  <c r="I11" i="14"/>
  <c r="K11" i="14" s="1"/>
  <c r="F11" i="14"/>
  <c r="F10" i="14"/>
  <c r="L9" i="14"/>
  <c r="J9" i="14"/>
  <c r="I9" i="14"/>
  <c r="K9" i="14" s="1"/>
  <c r="F9" i="14"/>
  <c r="L8" i="14"/>
  <c r="J8" i="14"/>
  <c r="I8" i="14"/>
  <c r="K8" i="14" s="1"/>
  <c r="F8" i="14"/>
  <c r="F59" i="15" l="1"/>
  <c r="G59" i="14"/>
  <c r="K49" i="14"/>
  <c r="K37" i="14"/>
  <c r="E59" i="14"/>
  <c r="K29" i="14"/>
  <c r="K31" i="14"/>
  <c r="K25" i="14"/>
  <c r="K23" i="14"/>
  <c r="D59" i="14"/>
  <c r="F58" i="14"/>
  <c r="F33" i="14"/>
  <c r="G58" i="13"/>
  <c r="E58" i="13"/>
  <c r="D58" i="13"/>
  <c r="F57" i="13"/>
  <c r="F56" i="13"/>
  <c r="L55" i="13"/>
  <c r="J55" i="13"/>
  <c r="I55" i="13"/>
  <c r="F55" i="13"/>
  <c r="F54" i="13"/>
  <c r="F53" i="13"/>
  <c r="L52" i="13"/>
  <c r="J52" i="13"/>
  <c r="I52" i="13"/>
  <c r="F52" i="13"/>
  <c r="F51" i="13"/>
  <c r="F50" i="13"/>
  <c r="L49" i="13"/>
  <c r="J49" i="13"/>
  <c r="I49" i="13"/>
  <c r="F49" i="13"/>
  <c r="F48" i="13"/>
  <c r="F47" i="13"/>
  <c r="L46" i="13"/>
  <c r="J46" i="13"/>
  <c r="I46" i="13"/>
  <c r="F46" i="13"/>
  <c r="F45" i="13"/>
  <c r="F44" i="13"/>
  <c r="L43" i="13"/>
  <c r="J43" i="13"/>
  <c r="I43" i="13"/>
  <c r="F43" i="13"/>
  <c r="F42" i="13"/>
  <c r="F41" i="13"/>
  <c r="L40" i="13"/>
  <c r="J40" i="13"/>
  <c r="I40" i="13"/>
  <c r="F40" i="13"/>
  <c r="F39" i="13"/>
  <c r="F38" i="13"/>
  <c r="L37" i="13"/>
  <c r="J37" i="13"/>
  <c r="I37" i="13"/>
  <c r="F37" i="13"/>
  <c r="F36" i="13"/>
  <c r="F35" i="13"/>
  <c r="L34" i="13"/>
  <c r="J34" i="13"/>
  <c r="I34" i="13"/>
  <c r="K34" i="13" s="1"/>
  <c r="F34" i="13"/>
  <c r="G33" i="13"/>
  <c r="E33" i="13"/>
  <c r="D33" i="13"/>
  <c r="F32" i="13"/>
  <c r="L31" i="13"/>
  <c r="J31" i="13"/>
  <c r="I31" i="13"/>
  <c r="F31" i="13"/>
  <c r="F30" i="13"/>
  <c r="L29" i="13"/>
  <c r="J29" i="13"/>
  <c r="I29" i="13"/>
  <c r="F29" i="13"/>
  <c r="F28" i="13"/>
  <c r="F27" i="13"/>
  <c r="F26" i="13"/>
  <c r="L25" i="13"/>
  <c r="J25" i="13"/>
  <c r="I25" i="13"/>
  <c r="F25" i="13"/>
  <c r="F24" i="13"/>
  <c r="L23" i="13"/>
  <c r="J23" i="13"/>
  <c r="I23" i="13"/>
  <c r="F23" i="13"/>
  <c r="F22" i="13"/>
  <c r="F21" i="13"/>
  <c r="F20" i="13"/>
  <c r="F19" i="13"/>
  <c r="L18" i="13"/>
  <c r="J18" i="13"/>
  <c r="I18" i="13"/>
  <c r="F18" i="13"/>
  <c r="F17" i="13"/>
  <c r="F16" i="13"/>
  <c r="F15" i="13"/>
  <c r="F14" i="13"/>
  <c r="F13" i="13"/>
  <c r="F12" i="13"/>
  <c r="L11" i="13"/>
  <c r="J11" i="13"/>
  <c r="I11" i="13"/>
  <c r="F11" i="13"/>
  <c r="F10" i="13"/>
  <c r="L9" i="13"/>
  <c r="J9" i="13"/>
  <c r="I9" i="13"/>
  <c r="F9" i="13"/>
  <c r="L8" i="13"/>
  <c r="J8" i="13"/>
  <c r="I8" i="13"/>
  <c r="F8" i="13"/>
  <c r="F59" i="14" l="1"/>
  <c r="K49" i="13"/>
  <c r="K43" i="13"/>
  <c r="K52" i="13"/>
  <c r="K46" i="13"/>
  <c r="K40" i="13"/>
  <c r="K37" i="13"/>
  <c r="K29" i="13"/>
  <c r="K25" i="13"/>
  <c r="K23" i="13"/>
  <c r="K8" i="13"/>
  <c r="G59" i="13"/>
  <c r="E59" i="13"/>
  <c r="K31" i="13"/>
  <c r="K18" i="13"/>
  <c r="K11" i="13"/>
  <c r="K9" i="13"/>
  <c r="K55" i="13"/>
  <c r="F58" i="13"/>
  <c r="D59" i="13"/>
  <c r="F33" i="13"/>
  <c r="F59" i="13" l="1"/>
</calcChain>
</file>

<file path=xl/sharedStrings.xml><?xml version="1.0" encoding="utf-8"?>
<sst xmlns="http://schemas.openxmlformats.org/spreadsheetml/2006/main" count="486" uniqueCount="83">
  <si>
    <t>有田町　行政区別人口、世帯数 【日本人・外国人】</t>
    <rPh sb="0" eb="2">
      <t>アリタ</t>
    </rPh>
    <rPh sb="2" eb="3">
      <t>チョウ</t>
    </rPh>
    <rPh sb="16" eb="19">
      <t>ニホンジン</t>
    </rPh>
    <rPh sb="20" eb="22">
      <t>ガイコク</t>
    </rPh>
    <rPh sb="22" eb="23">
      <t>ジン</t>
    </rPh>
    <phoneticPr fontId="1"/>
  </si>
  <si>
    <t>地区</t>
  </si>
  <si>
    <t>人口（人）</t>
  </si>
  <si>
    <t>世帯（戸）</t>
  </si>
  <si>
    <t>区</t>
    <rPh sb="0" eb="1">
      <t>ク</t>
    </rPh>
    <phoneticPr fontId="1"/>
  </si>
  <si>
    <t>男</t>
  </si>
  <si>
    <t>女</t>
    <rPh sb="0" eb="1">
      <t>オンナ</t>
    </rPh>
    <phoneticPr fontId="1"/>
  </si>
  <si>
    <t>女</t>
  </si>
  <si>
    <t>泉山</t>
  </si>
  <si>
    <t>1区</t>
    <rPh sb="1" eb="2">
      <t>ク</t>
    </rPh>
    <phoneticPr fontId="1"/>
  </si>
  <si>
    <t>中樽</t>
  </si>
  <si>
    <t>2区</t>
    <rPh sb="1" eb="2">
      <t>ク</t>
    </rPh>
    <phoneticPr fontId="1"/>
  </si>
  <si>
    <t>上幸平</t>
  </si>
  <si>
    <t>大樽</t>
  </si>
  <si>
    <t>3区</t>
    <rPh sb="1" eb="2">
      <t>ク</t>
    </rPh>
    <phoneticPr fontId="1"/>
  </si>
  <si>
    <t>幸平</t>
  </si>
  <si>
    <t>赤絵町</t>
  </si>
  <si>
    <t>白川</t>
  </si>
  <si>
    <t>稗古場</t>
  </si>
  <si>
    <t>中の原</t>
  </si>
  <si>
    <t>岩谷川内</t>
  </si>
  <si>
    <t>境野</t>
  </si>
  <si>
    <t>4区</t>
    <rPh sb="1" eb="2">
      <t>ク</t>
    </rPh>
    <phoneticPr fontId="1"/>
  </si>
  <si>
    <t>古木場</t>
  </si>
  <si>
    <t>戸矢</t>
  </si>
  <si>
    <t>大野</t>
  </si>
  <si>
    <t>桑古場</t>
  </si>
  <si>
    <t>本町</t>
  </si>
  <si>
    <t>5区</t>
    <rPh sb="1" eb="2">
      <t>ク</t>
    </rPh>
    <phoneticPr fontId="1"/>
  </si>
  <si>
    <t>戸杓</t>
  </si>
  <si>
    <t>外尾町</t>
  </si>
  <si>
    <t>6区</t>
    <rPh sb="1" eb="2">
      <t>ク</t>
    </rPh>
    <phoneticPr fontId="1"/>
  </si>
  <si>
    <t>外尾山</t>
  </si>
  <si>
    <t>丸尾</t>
  </si>
  <si>
    <t>赤坂</t>
  </si>
  <si>
    <t>黒牟田</t>
  </si>
  <si>
    <t>7区</t>
    <rPh sb="1" eb="2">
      <t>ク</t>
    </rPh>
    <phoneticPr fontId="1"/>
  </si>
  <si>
    <t>応法</t>
  </si>
  <si>
    <t>南原</t>
  </si>
  <si>
    <t>8区</t>
    <rPh sb="1" eb="2">
      <t>ク</t>
    </rPh>
    <phoneticPr fontId="1"/>
  </si>
  <si>
    <t>南山</t>
  </si>
  <si>
    <t>旧有田町小計</t>
  </si>
  <si>
    <t>原明</t>
  </si>
  <si>
    <t>9区</t>
    <rPh sb="1" eb="2">
      <t>ク</t>
    </rPh>
    <phoneticPr fontId="1"/>
  </si>
  <si>
    <t>舞原</t>
  </si>
  <si>
    <t>代々木</t>
  </si>
  <si>
    <t>楠木原</t>
  </si>
  <si>
    <t>10区</t>
    <rPh sb="2" eb="3">
      <t>ク</t>
    </rPh>
    <phoneticPr fontId="1"/>
  </si>
  <si>
    <t>上本</t>
  </si>
  <si>
    <t>下本</t>
  </si>
  <si>
    <t>北ノ川内</t>
  </si>
  <si>
    <t>11区</t>
    <rPh sb="2" eb="3">
      <t>ク</t>
    </rPh>
    <phoneticPr fontId="1"/>
  </si>
  <si>
    <t>黒川</t>
  </si>
  <si>
    <t>仏ノ原</t>
  </si>
  <si>
    <t>下内野</t>
  </si>
  <si>
    <t>12区</t>
    <rPh sb="2" eb="3">
      <t>ク</t>
    </rPh>
    <phoneticPr fontId="1"/>
  </si>
  <si>
    <t>上内野</t>
  </si>
  <si>
    <t>蔵宿</t>
  </si>
  <si>
    <t>桑木原</t>
  </si>
  <si>
    <t>13区</t>
    <rPh sb="2" eb="3">
      <t>ク</t>
    </rPh>
    <phoneticPr fontId="1"/>
  </si>
  <si>
    <t>山本</t>
  </si>
  <si>
    <t>大木宿</t>
  </si>
  <si>
    <t>立部</t>
  </si>
  <si>
    <t>14区</t>
    <rPh sb="2" eb="3">
      <t>ク</t>
    </rPh>
    <phoneticPr fontId="1"/>
  </si>
  <si>
    <t>広瀬</t>
  </si>
  <si>
    <t>広瀬山</t>
  </si>
  <si>
    <t>岳</t>
  </si>
  <si>
    <t>15区</t>
    <rPh sb="2" eb="3">
      <t>ク</t>
    </rPh>
    <phoneticPr fontId="1"/>
  </si>
  <si>
    <t>山谷切口</t>
  </si>
  <si>
    <t>上山谷</t>
  </si>
  <si>
    <t>下山谷</t>
  </si>
  <si>
    <t>16区</t>
    <rPh sb="2" eb="3">
      <t>ク</t>
    </rPh>
    <phoneticPr fontId="1"/>
  </si>
  <si>
    <t>山谷牧</t>
  </si>
  <si>
    <t>二ノ瀬</t>
  </si>
  <si>
    <t>旧西有田町小計</t>
  </si>
  <si>
    <t>※住民基本台帳に基づいて作成</t>
  </si>
  <si>
    <t>計</t>
  </si>
  <si>
    <t>令和7年1月1日（令和6年12月31日）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5" eb="16">
      <t>ガツ</t>
    </rPh>
    <rPh sb="18" eb="19">
      <t>ニチ</t>
    </rPh>
    <phoneticPr fontId="1"/>
  </si>
  <si>
    <t>令和7年2月1日（令和7年1月31日）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</si>
  <si>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令和7年3月1日（令和7年2月28日）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</si>
  <si>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令和7年4月1日（令和7年3月31日）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</si>
  <si>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令和7年5月1日（令和7年4月30日）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</si>
  <si>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令和7年6月1日（令和7年5月31日）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</si>
</sst>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horizontal="right" vertical="center"/>
    </xf>
    <xf numFmtId="49" fontId="9" fillId="2" borderId="49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38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38"/>
    </row>
    <row r="4" spans="1:18" s="6" customFormat="1" ht="12" customHeight="1" thickBot="1" x14ac:dyDescent="0.2">
      <c r="C4" s="76" t="s">
        <v>77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37">
        <v>298</v>
      </c>
      <c r="F8" s="16">
        <f>D8+E8</f>
        <v>537</v>
      </c>
      <c r="G8" s="16">
        <v>260</v>
      </c>
      <c r="H8" s="17" t="s">
        <v>9</v>
      </c>
      <c r="I8" s="18">
        <f>SUM(D8)</f>
        <v>239</v>
      </c>
      <c r="J8" s="18">
        <f>E8</f>
        <v>298</v>
      </c>
      <c r="K8" s="18">
        <f>I8+J8</f>
        <v>537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390</v>
      </c>
      <c r="F9" s="16">
        <f>D9+E9</f>
        <v>725</v>
      </c>
      <c r="G9" s="16">
        <v>332</v>
      </c>
      <c r="H9" s="54" t="s">
        <v>11</v>
      </c>
      <c r="I9" s="60">
        <f>SUM(D9:D10)</f>
        <v>415</v>
      </c>
      <c r="J9" s="60">
        <f>E9+E10</f>
        <v>479</v>
      </c>
      <c r="K9" s="60">
        <f>I9+J9</f>
        <v>894</v>
      </c>
      <c r="L9" s="63">
        <f>SUM(G9:G10)</f>
        <v>418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45</v>
      </c>
      <c r="F11" s="16">
        <f>D11+E11</f>
        <v>93</v>
      </c>
      <c r="G11" s="16">
        <v>49</v>
      </c>
      <c r="H11" s="54" t="s">
        <v>14</v>
      </c>
      <c r="I11" s="60">
        <f>SUM(D11:D17)</f>
        <v>472</v>
      </c>
      <c r="J11" s="60">
        <f>E11+E12+E13+E14+E15+E16+E17</f>
        <v>560</v>
      </c>
      <c r="K11" s="60">
        <f>I11+J11</f>
        <v>1032</v>
      </c>
      <c r="L11" s="63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145</v>
      </c>
      <c r="F14" s="16">
        <f t="shared" si="0"/>
        <v>276</v>
      </c>
      <c r="G14" s="16">
        <v>136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3" t="s">
        <v>22</v>
      </c>
      <c r="I18" s="60">
        <f>SUM(D18:D22)</f>
        <v>745</v>
      </c>
      <c r="J18" s="60">
        <f>E18+E19+E20+E21+E22</f>
        <v>880</v>
      </c>
      <c r="K18" s="60">
        <f>I18+J18</f>
        <v>1625</v>
      </c>
      <c r="L18" s="63">
        <f>SUM(G18:G22)</f>
        <v>736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306</v>
      </c>
      <c r="F20" s="16">
        <f t="shared" si="0"/>
        <v>553</v>
      </c>
      <c r="G20" s="16">
        <v>246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275</v>
      </c>
      <c r="F21" s="16">
        <f t="shared" si="0"/>
        <v>508</v>
      </c>
      <c r="G21" s="16">
        <v>250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200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381</v>
      </c>
      <c r="F23" s="16">
        <f t="shared" si="0"/>
        <v>736</v>
      </c>
      <c r="G23" s="16">
        <v>314</v>
      </c>
      <c r="H23" s="54" t="s">
        <v>28</v>
      </c>
      <c r="I23" s="60">
        <f>SUM(D23:D24)</f>
        <v>791</v>
      </c>
      <c r="J23" s="60">
        <f>E23+E24</f>
        <v>861</v>
      </c>
      <c r="K23" s="60">
        <f>I23+J23</f>
        <v>1652</v>
      </c>
      <c r="L23" s="63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480</v>
      </c>
      <c r="F24" s="16">
        <f t="shared" si="0"/>
        <v>916</v>
      </c>
      <c r="G24" s="16">
        <v>382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54" t="s">
        <v>31</v>
      </c>
      <c r="I25" s="60">
        <f>SUM(D25:D28)</f>
        <v>830</v>
      </c>
      <c r="J25" s="60">
        <f>E25+E26+E27+E28</f>
        <v>967</v>
      </c>
      <c r="K25" s="60">
        <f>I25+J25</f>
        <v>1797</v>
      </c>
      <c r="L25" s="63">
        <f>SUM(G25:G28)</f>
        <v>798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142</v>
      </c>
      <c r="F26" s="16">
        <f t="shared" si="0"/>
        <v>265</v>
      </c>
      <c r="G26" s="16">
        <v>115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381</v>
      </c>
      <c r="E27" s="16">
        <v>426</v>
      </c>
      <c r="F27" s="16">
        <f t="shared" si="0"/>
        <v>807</v>
      </c>
      <c r="G27" s="16">
        <v>366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174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399</v>
      </c>
      <c r="F29" s="16">
        <f t="shared" si="0"/>
        <v>767</v>
      </c>
      <c r="G29" s="16">
        <v>299</v>
      </c>
      <c r="H29" s="54" t="s">
        <v>36</v>
      </c>
      <c r="I29" s="60">
        <f>SUM(D29:D30)</f>
        <v>427</v>
      </c>
      <c r="J29" s="60">
        <f>E29+E30</f>
        <v>465</v>
      </c>
      <c r="K29" s="60">
        <f>I29+J29</f>
        <v>892</v>
      </c>
      <c r="L29" s="63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66</v>
      </c>
      <c r="F30" s="16">
        <f t="shared" si="0"/>
        <v>125</v>
      </c>
      <c r="G30" s="16">
        <v>59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705</v>
      </c>
      <c r="E31" s="16">
        <v>827</v>
      </c>
      <c r="F31" s="16">
        <f t="shared" si="0"/>
        <v>1532</v>
      </c>
      <c r="G31" s="16">
        <v>678</v>
      </c>
      <c r="H31" s="54" t="s">
        <v>39</v>
      </c>
      <c r="I31" s="60">
        <f>SUM(D31:D32)</f>
        <v>924</v>
      </c>
      <c r="J31" s="60">
        <f>E31+E32</f>
        <v>1084</v>
      </c>
      <c r="K31" s="60">
        <f>I31+J31</f>
        <v>2008</v>
      </c>
      <c r="L31" s="63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6">
        <v>219</v>
      </c>
      <c r="E32" s="36">
        <v>257</v>
      </c>
      <c r="F32" s="16">
        <f t="shared" si="0"/>
        <v>476</v>
      </c>
      <c r="G32" s="36">
        <v>198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4843</v>
      </c>
      <c r="E33" s="23">
        <f>SUM(E8:E32)</f>
        <v>5594</v>
      </c>
      <c r="F33" s="23">
        <f>SUM(F8:F32)</f>
        <v>10437</v>
      </c>
      <c r="G33" s="23">
        <f>SUM(G8:G32)</f>
        <v>4646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37">
        <v>202</v>
      </c>
      <c r="E34" s="37">
        <v>232</v>
      </c>
      <c r="F34" s="37">
        <f>D34+E34</f>
        <v>434</v>
      </c>
      <c r="G34" s="37">
        <v>166</v>
      </c>
      <c r="H34" s="70" t="s">
        <v>43</v>
      </c>
      <c r="I34" s="71">
        <f>SUM(D34:D36)</f>
        <v>429</v>
      </c>
      <c r="J34" s="71">
        <f>E34+E35+E36</f>
        <v>496</v>
      </c>
      <c r="K34" s="60">
        <f>I34+J34</f>
        <v>925</v>
      </c>
      <c r="L34" s="72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37">
        <f>D35+E35</f>
        <v>379</v>
      </c>
      <c r="G35" s="16">
        <v>175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56</v>
      </c>
      <c r="E36" s="16">
        <v>56</v>
      </c>
      <c r="F36" s="37">
        <f t="shared" ref="F36:F53" si="1">D36+E36</f>
        <v>112</v>
      </c>
      <c r="G36" s="16">
        <v>38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161</v>
      </c>
      <c r="F37" s="37">
        <f t="shared" si="1"/>
        <v>309</v>
      </c>
      <c r="G37" s="16">
        <v>124</v>
      </c>
      <c r="H37" s="54" t="s">
        <v>47</v>
      </c>
      <c r="I37" s="57">
        <f>SUM(D37:D39)</f>
        <v>458</v>
      </c>
      <c r="J37" s="57">
        <f>E37+E38+E39</f>
        <v>489</v>
      </c>
      <c r="K37" s="60">
        <f>SUM(I37:J39)</f>
        <v>947</v>
      </c>
      <c r="L37" s="63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142</v>
      </c>
      <c r="F38" s="37">
        <f t="shared" si="1"/>
        <v>286</v>
      </c>
      <c r="G38" s="16">
        <v>100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166</v>
      </c>
      <c r="E39" s="16">
        <v>186</v>
      </c>
      <c r="F39" s="37">
        <f t="shared" si="1"/>
        <v>352</v>
      </c>
      <c r="G39" s="16">
        <v>154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332</v>
      </c>
      <c r="F40" s="37">
        <f t="shared" si="1"/>
        <v>616</v>
      </c>
      <c r="G40" s="16">
        <v>238</v>
      </c>
      <c r="H40" s="54" t="s">
        <v>51</v>
      </c>
      <c r="I40" s="57">
        <f>SUM(D40:D42)</f>
        <v>638</v>
      </c>
      <c r="J40" s="57">
        <f>E40+E41+E42</f>
        <v>712</v>
      </c>
      <c r="K40" s="60">
        <f>SUM(I40:J42)</f>
        <v>1350</v>
      </c>
      <c r="L40" s="63">
        <f>SUM(G40:G42)</f>
        <v>511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37">
        <f t="shared" si="1"/>
        <v>548</v>
      </c>
      <c r="G41" s="16">
        <v>196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84</v>
      </c>
      <c r="E42" s="16">
        <v>102</v>
      </c>
      <c r="F42" s="37">
        <f t="shared" si="1"/>
        <v>186</v>
      </c>
      <c r="G42" s="16">
        <v>77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37">
        <f t="shared" si="1"/>
        <v>184</v>
      </c>
      <c r="G43" s="16">
        <v>61</v>
      </c>
      <c r="H43" s="54" t="s">
        <v>55</v>
      </c>
      <c r="I43" s="57">
        <f>SUM(D43:D45)</f>
        <v>470</v>
      </c>
      <c r="J43" s="57">
        <f>E43+E44+E45</f>
        <v>499</v>
      </c>
      <c r="K43" s="60">
        <f>SUM(I43:J45)</f>
        <v>969</v>
      </c>
      <c r="L43" s="63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205</v>
      </c>
      <c r="F44" s="37">
        <f t="shared" si="1"/>
        <v>399</v>
      </c>
      <c r="G44" s="16">
        <v>142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198</v>
      </c>
      <c r="F45" s="37">
        <f t="shared" si="1"/>
        <v>386</v>
      </c>
      <c r="G45" s="16">
        <v>166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37">
        <f t="shared" si="1"/>
        <v>167</v>
      </c>
      <c r="G46" s="16">
        <v>68</v>
      </c>
      <c r="H46" s="54" t="s">
        <v>59</v>
      </c>
      <c r="I46" s="57">
        <f>SUM(D46:D48)</f>
        <v>448</v>
      </c>
      <c r="J46" s="57">
        <f>E46+E47+E48</f>
        <v>480</v>
      </c>
      <c r="K46" s="60">
        <f>SUM(I46:J48)</f>
        <v>928</v>
      </c>
      <c r="L46" s="63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88</v>
      </c>
      <c r="F47" s="37">
        <f t="shared" si="1"/>
        <v>177</v>
      </c>
      <c r="G47" s="16">
        <v>70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275</v>
      </c>
      <c r="E48" s="16">
        <v>309</v>
      </c>
      <c r="F48" s="37">
        <f t="shared" si="1"/>
        <v>584</v>
      </c>
      <c r="G48" s="16">
        <v>214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439</v>
      </c>
      <c r="E49" s="16">
        <v>504</v>
      </c>
      <c r="F49" s="37">
        <f t="shared" si="1"/>
        <v>943</v>
      </c>
      <c r="G49" s="16">
        <v>411</v>
      </c>
      <c r="H49" s="54" t="s">
        <v>63</v>
      </c>
      <c r="I49" s="57">
        <f>SUM(D49:D51)</f>
        <v>721</v>
      </c>
      <c r="J49" s="57">
        <f>E49+E50+E51</f>
        <v>824</v>
      </c>
      <c r="K49" s="60">
        <f>SUM(I49:J51)</f>
        <v>1545</v>
      </c>
      <c r="L49" s="63">
        <f>SUM(G49:G51)</f>
        <v>639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183</v>
      </c>
      <c r="E50" s="16">
        <v>203</v>
      </c>
      <c r="F50" s="37">
        <f t="shared" si="1"/>
        <v>386</v>
      </c>
      <c r="G50" s="16">
        <v>148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117</v>
      </c>
      <c r="F51" s="37">
        <f t="shared" si="1"/>
        <v>216</v>
      </c>
      <c r="G51" s="16">
        <v>80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37">
        <f t="shared" si="1"/>
        <v>118</v>
      </c>
      <c r="G52" s="16">
        <v>49</v>
      </c>
      <c r="H52" s="54" t="s">
        <v>67</v>
      </c>
      <c r="I52" s="57">
        <f>SUM(D52:D54)</f>
        <v>260</v>
      </c>
      <c r="J52" s="57">
        <f>E52+E53+E54</f>
        <v>281</v>
      </c>
      <c r="K52" s="60">
        <f>SUM(I52:J54)</f>
        <v>541</v>
      </c>
      <c r="L52" s="63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82</v>
      </c>
      <c r="F53" s="37">
        <f t="shared" si="1"/>
        <v>166</v>
      </c>
      <c r="G53" s="16">
        <v>68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37">
        <f>D54+E54</f>
        <v>257</v>
      </c>
      <c r="G54" s="16">
        <v>88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37">
        <f>D55+E55</f>
        <v>359</v>
      </c>
      <c r="G55" s="16">
        <v>136</v>
      </c>
      <c r="H55" s="54" t="s">
        <v>71</v>
      </c>
      <c r="I55" s="57">
        <f>SUM(D55:D57)</f>
        <v>423</v>
      </c>
      <c r="J55" s="57">
        <f>E55+E56+E57</f>
        <v>474</v>
      </c>
      <c r="K55" s="60">
        <f>SUM(I55:J57)</f>
        <v>897</v>
      </c>
      <c r="L55" s="63">
        <f>SUM(G55:G57)</f>
        <v>415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97</v>
      </c>
      <c r="F56" s="37">
        <f>D56+E56</f>
        <v>183</v>
      </c>
      <c r="G56" s="16">
        <v>66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6">
        <v>166</v>
      </c>
      <c r="E57" s="36">
        <v>189</v>
      </c>
      <c r="F57" s="37">
        <f>D57+E57</f>
        <v>355</v>
      </c>
      <c r="G57" s="36">
        <v>213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3847</v>
      </c>
      <c r="E58" s="23">
        <f>SUM(E34:E57)</f>
        <v>4255</v>
      </c>
      <c r="F58" s="23">
        <f t="shared" ref="F58" si="2">SUM(F34:F57)</f>
        <v>8102</v>
      </c>
      <c r="G58" s="29">
        <f>SUM(G34:G57)</f>
        <v>3248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8690</v>
      </c>
      <c r="E59" s="32">
        <f t="shared" ref="E59" si="3">E33+E58</f>
        <v>9849</v>
      </c>
      <c r="F59" s="32">
        <f>F33+F58</f>
        <v>18539</v>
      </c>
      <c r="G59" s="33">
        <f>G33+G58</f>
        <v>7894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/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41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41"/>
    </row>
    <row r="4" spans="1:18" s="6" customFormat="1" ht="12" customHeight="1" thickBot="1" x14ac:dyDescent="0.2">
      <c r="C4" s="76" t="s">
        <v>78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0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331</v>
      </c>
      <c r="E9" s="16">
        <v>390</v>
      </c>
      <c r="F9" s="16">
        <f>D9+E9</f>
        <v>721</v>
      </c>
      <c r="G9" s="16">
        <v>330</v>
      </c>
      <c r="H9" s="54" t="s">
        <v>11</v>
      </c>
      <c r="I9" s="60">
        <f>SUM(D9:D10)</f>
        <v>411</v>
      </c>
      <c r="J9" s="60">
        <f>E9+E10</f>
        <v>479</v>
      </c>
      <c r="K9" s="60">
        <f>I9+J9</f>
        <v>890</v>
      </c>
      <c r="L9" s="63">
        <f>SUM(G9:G10)</f>
        <v>416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54" t="s">
        <v>14</v>
      </c>
      <c r="I11" s="60">
        <f>SUM(D11:D17)</f>
        <v>475</v>
      </c>
      <c r="J11" s="60">
        <f>E11+E12+E13+E14+E15+E16+E17</f>
        <v>563</v>
      </c>
      <c r="K11" s="60">
        <f>I11+J11</f>
        <v>1038</v>
      </c>
      <c r="L11" s="63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3" t="s">
        <v>22</v>
      </c>
      <c r="I18" s="60">
        <f>SUM(D18:D22)</f>
        <v>746</v>
      </c>
      <c r="J18" s="60">
        <f>E18+E19+E20+E21+E22</f>
        <v>878</v>
      </c>
      <c r="K18" s="60">
        <f>I18+J18</f>
        <v>1624</v>
      </c>
      <c r="L18" s="63">
        <f>SUM(G18:G22)</f>
        <v>732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271</v>
      </c>
      <c r="F21" s="16">
        <f t="shared" si="0"/>
        <v>504</v>
      </c>
      <c r="G21" s="16">
        <v>247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199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54" t="s">
        <v>28</v>
      </c>
      <c r="I23" s="60">
        <f>SUM(D23:D24)</f>
        <v>791</v>
      </c>
      <c r="J23" s="60">
        <f>E23+E24</f>
        <v>860</v>
      </c>
      <c r="K23" s="60">
        <f>I23+J23</f>
        <v>1651</v>
      </c>
      <c r="L23" s="63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434</v>
      </c>
      <c r="E24" s="16">
        <v>476</v>
      </c>
      <c r="F24" s="16">
        <f t="shared" si="0"/>
        <v>910</v>
      </c>
      <c r="G24" s="16">
        <v>381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54" t="s">
        <v>31</v>
      </c>
      <c r="I25" s="60">
        <f>SUM(D25:D28)</f>
        <v>829</v>
      </c>
      <c r="J25" s="60">
        <f>E25+E26+E27+E28</f>
        <v>968</v>
      </c>
      <c r="K25" s="60">
        <f>I25+J25</f>
        <v>1797</v>
      </c>
      <c r="L25" s="63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144</v>
      </c>
      <c r="F26" s="16">
        <f t="shared" si="0"/>
        <v>268</v>
      </c>
      <c r="G26" s="16">
        <v>116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379</v>
      </c>
      <c r="E27" s="16">
        <v>426</v>
      </c>
      <c r="F27" s="16">
        <f t="shared" si="0"/>
        <v>805</v>
      </c>
      <c r="G27" s="16">
        <v>366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174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398</v>
      </c>
      <c r="F29" s="16">
        <f t="shared" si="0"/>
        <v>766</v>
      </c>
      <c r="G29" s="16">
        <v>298</v>
      </c>
      <c r="H29" s="54" t="s">
        <v>36</v>
      </c>
      <c r="I29" s="60">
        <f>SUM(D29:D30)</f>
        <v>426</v>
      </c>
      <c r="J29" s="60">
        <f>E29+E30</f>
        <v>465</v>
      </c>
      <c r="K29" s="60">
        <f>I29+J29</f>
        <v>891</v>
      </c>
      <c r="L29" s="63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67</v>
      </c>
      <c r="F30" s="16">
        <f t="shared" si="0"/>
        <v>125</v>
      </c>
      <c r="G30" s="16">
        <v>60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698</v>
      </c>
      <c r="E31" s="16">
        <v>824</v>
      </c>
      <c r="F31" s="16">
        <f t="shared" si="0"/>
        <v>1522</v>
      </c>
      <c r="G31" s="16">
        <v>679</v>
      </c>
      <c r="H31" s="54" t="s">
        <v>39</v>
      </c>
      <c r="I31" s="60">
        <f>SUM(D31:D32)</f>
        <v>918</v>
      </c>
      <c r="J31" s="60">
        <f>E31+E32</f>
        <v>1082</v>
      </c>
      <c r="K31" s="60">
        <f>I31+J31</f>
        <v>2000</v>
      </c>
      <c r="L31" s="63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9">
        <v>220</v>
      </c>
      <c r="E32" s="39">
        <v>258</v>
      </c>
      <c r="F32" s="16">
        <f t="shared" si="0"/>
        <v>478</v>
      </c>
      <c r="G32" s="39">
        <v>198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4836</v>
      </c>
      <c r="E33" s="23">
        <f>SUM(E8:E32)</f>
        <v>5591</v>
      </c>
      <c r="F33" s="23">
        <f>SUM(F8:F32)</f>
        <v>10427</v>
      </c>
      <c r="G33" s="23">
        <f>SUM(G8:G32)</f>
        <v>4644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0">
        <v>199</v>
      </c>
      <c r="E34" s="40">
        <v>231</v>
      </c>
      <c r="F34" s="40">
        <f>D34+E34</f>
        <v>430</v>
      </c>
      <c r="G34" s="40">
        <v>165</v>
      </c>
      <c r="H34" s="70" t="s">
        <v>43</v>
      </c>
      <c r="I34" s="71">
        <f>SUM(D34:D36)</f>
        <v>428</v>
      </c>
      <c r="J34" s="71">
        <f>E34+E35+E36</f>
        <v>498</v>
      </c>
      <c r="K34" s="60">
        <f>I34+J34</f>
        <v>926</v>
      </c>
      <c r="L34" s="72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40">
        <f>D35+E35</f>
        <v>379</v>
      </c>
      <c r="G35" s="16">
        <v>175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58</v>
      </c>
      <c r="E36" s="16">
        <v>59</v>
      </c>
      <c r="F36" s="40">
        <f t="shared" ref="F36:F53" si="1">D36+E36</f>
        <v>117</v>
      </c>
      <c r="G36" s="16">
        <v>39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156</v>
      </c>
      <c r="F37" s="40">
        <f t="shared" si="1"/>
        <v>303</v>
      </c>
      <c r="G37" s="16">
        <v>124</v>
      </c>
      <c r="H37" s="54" t="s">
        <v>47</v>
      </c>
      <c r="I37" s="57">
        <f>SUM(D37:D39)</f>
        <v>459</v>
      </c>
      <c r="J37" s="57">
        <f>E37+E38+E39</f>
        <v>480</v>
      </c>
      <c r="K37" s="60">
        <f>SUM(I37:J39)</f>
        <v>939</v>
      </c>
      <c r="L37" s="63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140</v>
      </c>
      <c r="F38" s="40">
        <f t="shared" si="1"/>
        <v>285</v>
      </c>
      <c r="G38" s="16">
        <v>98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184</v>
      </c>
      <c r="F39" s="40">
        <f t="shared" si="1"/>
        <v>351</v>
      </c>
      <c r="G39" s="16">
        <v>153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285</v>
      </c>
      <c r="E40" s="16">
        <v>332</v>
      </c>
      <c r="F40" s="40">
        <f t="shared" si="1"/>
        <v>617</v>
      </c>
      <c r="G40" s="16">
        <v>238</v>
      </c>
      <c r="H40" s="54" t="s">
        <v>51</v>
      </c>
      <c r="I40" s="57">
        <f>SUM(D40:D42)</f>
        <v>639</v>
      </c>
      <c r="J40" s="57">
        <f>E40+E41+E42</f>
        <v>712</v>
      </c>
      <c r="K40" s="60">
        <f>SUM(I40:J42)</f>
        <v>1351</v>
      </c>
      <c r="L40" s="63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271</v>
      </c>
      <c r="E41" s="16">
        <v>277</v>
      </c>
      <c r="F41" s="40">
        <f t="shared" si="1"/>
        <v>548</v>
      </c>
      <c r="G41" s="16">
        <v>198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103</v>
      </c>
      <c r="F42" s="40">
        <f t="shared" si="1"/>
        <v>186</v>
      </c>
      <c r="G42" s="16">
        <v>77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0">
        <f t="shared" si="1"/>
        <v>184</v>
      </c>
      <c r="G43" s="16">
        <v>61</v>
      </c>
      <c r="H43" s="54" t="s">
        <v>55</v>
      </c>
      <c r="I43" s="57">
        <f>SUM(D43:D45)</f>
        <v>472</v>
      </c>
      <c r="J43" s="57">
        <f>E43+E44+E45</f>
        <v>500</v>
      </c>
      <c r="K43" s="60">
        <f>SUM(I43:J45)</f>
        <v>972</v>
      </c>
      <c r="L43" s="63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0">
        <f t="shared" si="1"/>
        <v>404</v>
      </c>
      <c r="G44" s="16">
        <v>143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0">
        <f t="shared" si="1"/>
        <v>384</v>
      </c>
      <c r="G45" s="16">
        <v>164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0">
        <f t="shared" si="1"/>
        <v>167</v>
      </c>
      <c r="G46" s="16">
        <v>67</v>
      </c>
      <c r="H46" s="54" t="s">
        <v>59</v>
      </c>
      <c r="I46" s="57">
        <f>SUM(D46:D48)</f>
        <v>447</v>
      </c>
      <c r="J46" s="57">
        <f>E46+E47+E48</f>
        <v>477</v>
      </c>
      <c r="K46" s="60">
        <f>SUM(I46:J48)</f>
        <v>924</v>
      </c>
      <c r="L46" s="63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0">
        <f t="shared" si="1"/>
        <v>178</v>
      </c>
      <c r="G47" s="16">
        <v>70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273</v>
      </c>
      <c r="E48" s="16">
        <v>306</v>
      </c>
      <c r="F48" s="40">
        <f t="shared" si="1"/>
        <v>579</v>
      </c>
      <c r="G48" s="16">
        <v>211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433</v>
      </c>
      <c r="E49" s="16">
        <v>502</v>
      </c>
      <c r="F49" s="40">
        <f t="shared" si="1"/>
        <v>935</v>
      </c>
      <c r="G49" s="16">
        <v>408</v>
      </c>
      <c r="H49" s="54" t="s">
        <v>63</v>
      </c>
      <c r="I49" s="57">
        <f>SUM(D49:D51)</f>
        <v>711</v>
      </c>
      <c r="J49" s="57">
        <f>E49+E50+E51</f>
        <v>821</v>
      </c>
      <c r="K49" s="60">
        <f>SUM(I49:J51)</f>
        <v>1532</v>
      </c>
      <c r="L49" s="63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0">
        <f t="shared" si="1"/>
        <v>384</v>
      </c>
      <c r="G50" s="16">
        <v>148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0">
        <f t="shared" si="1"/>
        <v>213</v>
      </c>
      <c r="G51" s="16">
        <v>80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0">
        <f t="shared" si="1"/>
        <v>117</v>
      </c>
      <c r="G52" s="16">
        <v>48</v>
      </c>
      <c r="H52" s="54" t="s">
        <v>67</v>
      </c>
      <c r="I52" s="57">
        <f>SUM(D52:D54)</f>
        <v>257</v>
      </c>
      <c r="J52" s="57">
        <f>E52+E53+E54</f>
        <v>281</v>
      </c>
      <c r="K52" s="60">
        <f>SUM(I52:J54)</f>
        <v>538</v>
      </c>
      <c r="L52" s="63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0">
        <f t="shared" si="1"/>
        <v>165</v>
      </c>
      <c r="G53" s="16">
        <v>68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0">
        <f>D54+E54</f>
        <v>256</v>
      </c>
      <c r="G54" s="16">
        <v>87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0">
        <f>D55+E55</f>
        <v>359</v>
      </c>
      <c r="G55" s="16">
        <v>137</v>
      </c>
      <c r="H55" s="54" t="s">
        <v>71</v>
      </c>
      <c r="I55" s="57">
        <f>SUM(D55:D57)</f>
        <v>422</v>
      </c>
      <c r="J55" s="57">
        <f>E55+E56+E57</f>
        <v>474</v>
      </c>
      <c r="K55" s="60">
        <f>SUM(I55:J57)</f>
        <v>896</v>
      </c>
      <c r="L55" s="63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96</v>
      </c>
      <c r="F56" s="40">
        <f>D56+E56</f>
        <v>182</v>
      </c>
      <c r="G56" s="16">
        <v>66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9">
        <v>165</v>
      </c>
      <c r="E57" s="39">
        <v>190</v>
      </c>
      <c r="F57" s="40">
        <f>D57+E57</f>
        <v>355</v>
      </c>
      <c r="G57" s="39">
        <v>215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3835</v>
      </c>
      <c r="E58" s="23">
        <f>SUM(E34:E57)</f>
        <v>4243</v>
      </c>
      <c r="F58" s="23">
        <f t="shared" ref="F58" si="2">SUM(F34:F57)</f>
        <v>8078</v>
      </c>
      <c r="G58" s="29">
        <f>SUM(G34:G57)</f>
        <v>3240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8671</v>
      </c>
      <c r="E59" s="32">
        <f t="shared" ref="E59" si="3">E33+E58</f>
        <v>9834</v>
      </c>
      <c r="F59" s="32">
        <f>F33+F58</f>
        <v>18505</v>
      </c>
      <c r="G59" s="33">
        <f>G33+G58</f>
        <v>7884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39" zoomScaleNormal="100" workbookViewId="0">
      <selection activeCell="O38" sqref="O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42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42"/>
    </row>
    <row r="4" spans="1:18" s="6" customFormat="1" ht="12" customHeight="1" thickBot="1" x14ac:dyDescent="0.2">
      <c r="C4" s="76" t="s">
        <v>79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4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330</v>
      </c>
      <c r="E9" s="16">
        <v>386</v>
      </c>
      <c r="F9" s="16">
        <f>D9+E9</f>
        <v>716</v>
      </c>
      <c r="G9" s="16">
        <v>327</v>
      </c>
      <c r="H9" s="54" t="s">
        <v>11</v>
      </c>
      <c r="I9" s="60">
        <f>SUM(D9:D10)</f>
        <v>410</v>
      </c>
      <c r="J9" s="60">
        <f>E9+E10</f>
        <v>475</v>
      </c>
      <c r="K9" s="60">
        <f>I9+J9</f>
        <v>885</v>
      </c>
      <c r="L9" s="63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54" t="s">
        <v>14</v>
      </c>
      <c r="I11" s="60">
        <f>SUM(D11:D17)</f>
        <v>475</v>
      </c>
      <c r="J11" s="60">
        <f>E11+E12+E13+E14+E15+E16+E17</f>
        <v>563</v>
      </c>
      <c r="K11" s="60">
        <f>I11+J11</f>
        <v>1038</v>
      </c>
      <c r="L11" s="63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3" t="s">
        <v>22</v>
      </c>
      <c r="I18" s="60">
        <f>SUM(D18:D22)</f>
        <v>745</v>
      </c>
      <c r="J18" s="60">
        <f>E18+E19+E20+E21+E22</f>
        <v>879</v>
      </c>
      <c r="K18" s="60">
        <f>I18+J18</f>
        <v>1624</v>
      </c>
      <c r="L18" s="63">
        <f>SUM(G18:G22)</f>
        <v>730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231</v>
      </c>
      <c r="E21" s="16">
        <v>272</v>
      </c>
      <c r="F21" s="16">
        <f t="shared" si="0"/>
        <v>503</v>
      </c>
      <c r="G21" s="16">
        <v>245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215</v>
      </c>
      <c r="E22" s="16">
        <v>249</v>
      </c>
      <c r="F22" s="16">
        <f t="shared" si="0"/>
        <v>464</v>
      </c>
      <c r="G22" s="16">
        <v>199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314</v>
      </c>
      <c r="H23" s="54" t="s">
        <v>28</v>
      </c>
      <c r="I23" s="60">
        <f>SUM(D23:D24)</f>
        <v>789</v>
      </c>
      <c r="J23" s="60">
        <f>E23+E24</f>
        <v>859</v>
      </c>
      <c r="K23" s="60">
        <f>I23+J23</f>
        <v>1648</v>
      </c>
      <c r="L23" s="63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432</v>
      </c>
      <c r="E24" s="16">
        <v>475</v>
      </c>
      <c r="F24" s="16">
        <f t="shared" si="0"/>
        <v>907</v>
      </c>
      <c r="G24" s="16">
        <v>378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185</v>
      </c>
      <c r="F25" s="16">
        <f t="shared" si="0"/>
        <v>316</v>
      </c>
      <c r="G25" s="16">
        <v>143</v>
      </c>
      <c r="H25" s="54" t="s">
        <v>31</v>
      </c>
      <c r="I25" s="60">
        <f>SUM(D25:D28)</f>
        <v>827</v>
      </c>
      <c r="J25" s="60">
        <f>E25+E26+E27+E28</f>
        <v>963</v>
      </c>
      <c r="K25" s="60">
        <f>I25+J25</f>
        <v>1790</v>
      </c>
      <c r="L25" s="63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145</v>
      </c>
      <c r="F26" s="16">
        <f t="shared" si="0"/>
        <v>269</v>
      </c>
      <c r="G26" s="16">
        <v>117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422</v>
      </c>
      <c r="F27" s="16">
        <f t="shared" si="0"/>
        <v>798</v>
      </c>
      <c r="G27" s="16">
        <v>365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398</v>
      </c>
      <c r="F29" s="16">
        <f t="shared" si="0"/>
        <v>765</v>
      </c>
      <c r="G29" s="16">
        <v>297</v>
      </c>
      <c r="H29" s="54" t="s">
        <v>36</v>
      </c>
      <c r="I29" s="60">
        <f>SUM(D29:D30)</f>
        <v>425</v>
      </c>
      <c r="J29" s="60">
        <f>E29+E30</f>
        <v>466</v>
      </c>
      <c r="K29" s="60">
        <f>I29+J29</f>
        <v>891</v>
      </c>
      <c r="L29" s="63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68</v>
      </c>
      <c r="F30" s="16">
        <f t="shared" si="0"/>
        <v>126</v>
      </c>
      <c r="G30" s="16">
        <v>61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701</v>
      </c>
      <c r="E31" s="16">
        <v>820</v>
      </c>
      <c r="F31" s="16">
        <f t="shared" si="0"/>
        <v>1521</v>
      </c>
      <c r="G31" s="16">
        <v>682</v>
      </c>
      <c r="H31" s="54" t="s">
        <v>39</v>
      </c>
      <c r="I31" s="60">
        <f>SUM(D31:D32)</f>
        <v>921</v>
      </c>
      <c r="J31" s="60">
        <f>E31+E32</f>
        <v>1077</v>
      </c>
      <c r="K31" s="60">
        <f>I31+J31</f>
        <v>1998</v>
      </c>
      <c r="L31" s="63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3">
        <v>220</v>
      </c>
      <c r="E32" s="43">
        <v>257</v>
      </c>
      <c r="F32" s="16">
        <f t="shared" si="0"/>
        <v>477</v>
      </c>
      <c r="G32" s="43">
        <v>198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4832</v>
      </c>
      <c r="E33" s="23">
        <f>SUM(E8:E32)</f>
        <v>5578</v>
      </c>
      <c r="F33" s="23">
        <f>SUM(F8:F32)</f>
        <v>10410</v>
      </c>
      <c r="G33" s="23">
        <f>SUM(G8:G32)</f>
        <v>4638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4">
        <v>198</v>
      </c>
      <c r="E34" s="44">
        <v>230</v>
      </c>
      <c r="F34" s="44">
        <f>D34+E34</f>
        <v>428</v>
      </c>
      <c r="G34" s="44">
        <v>165</v>
      </c>
      <c r="H34" s="70" t="s">
        <v>43</v>
      </c>
      <c r="I34" s="71">
        <f>SUM(D34:D36)</f>
        <v>427</v>
      </c>
      <c r="J34" s="71">
        <f>E34+E35+E36</f>
        <v>496</v>
      </c>
      <c r="K34" s="60">
        <f>I34+J34</f>
        <v>923</v>
      </c>
      <c r="L34" s="72">
        <f>SUM(G34:G36)</f>
        <v>378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207</v>
      </c>
      <c r="F35" s="44">
        <f>D35+E35</f>
        <v>377</v>
      </c>
      <c r="G35" s="16">
        <v>174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59</v>
      </c>
      <c r="F36" s="44">
        <f t="shared" ref="F36:F53" si="1">D36+E36</f>
        <v>118</v>
      </c>
      <c r="G36" s="16">
        <v>39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4">
        <f t="shared" si="1"/>
        <v>303</v>
      </c>
      <c r="G37" s="16">
        <v>124</v>
      </c>
      <c r="H37" s="54" t="s">
        <v>47</v>
      </c>
      <c r="I37" s="57">
        <f>SUM(D37:D39)</f>
        <v>459</v>
      </c>
      <c r="J37" s="57">
        <f>E37+E38+E39</f>
        <v>481</v>
      </c>
      <c r="K37" s="60">
        <f>SUM(I37:J39)</f>
        <v>940</v>
      </c>
      <c r="L37" s="63">
        <f>SUM(G37:G39)</f>
        <v>374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141</v>
      </c>
      <c r="F38" s="44">
        <f t="shared" si="1"/>
        <v>287</v>
      </c>
      <c r="G38" s="16">
        <v>98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185</v>
      </c>
      <c r="F39" s="44">
        <f t="shared" si="1"/>
        <v>350</v>
      </c>
      <c r="G39" s="16">
        <v>152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333</v>
      </c>
      <c r="F40" s="44">
        <f t="shared" si="1"/>
        <v>619</v>
      </c>
      <c r="G40" s="16">
        <v>239</v>
      </c>
      <c r="H40" s="54" t="s">
        <v>51</v>
      </c>
      <c r="I40" s="57">
        <f>SUM(D40:D42)</f>
        <v>642</v>
      </c>
      <c r="J40" s="57">
        <f>E40+E41+E42</f>
        <v>717</v>
      </c>
      <c r="K40" s="60">
        <f>SUM(I40:J42)</f>
        <v>1359</v>
      </c>
      <c r="L40" s="63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274</v>
      </c>
      <c r="E41" s="16">
        <v>283</v>
      </c>
      <c r="F41" s="44">
        <f t="shared" si="1"/>
        <v>557</v>
      </c>
      <c r="G41" s="16">
        <v>202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4">
        <f t="shared" si="1"/>
        <v>183</v>
      </c>
      <c r="G42" s="16">
        <v>76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4">
        <f t="shared" si="1"/>
        <v>185</v>
      </c>
      <c r="G43" s="16">
        <v>61</v>
      </c>
      <c r="H43" s="54" t="s">
        <v>55</v>
      </c>
      <c r="I43" s="57">
        <f>SUM(D43:D45)</f>
        <v>472</v>
      </c>
      <c r="J43" s="57">
        <f>E43+E44+E45</f>
        <v>502</v>
      </c>
      <c r="K43" s="60">
        <f>SUM(I43:J45)</f>
        <v>974</v>
      </c>
      <c r="L43" s="63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208</v>
      </c>
      <c r="F44" s="44">
        <f t="shared" si="1"/>
        <v>405</v>
      </c>
      <c r="G44" s="16">
        <v>143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4">
        <f t="shared" si="1"/>
        <v>384</v>
      </c>
      <c r="G45" s="16">
        <v>164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4">
        <f t="shared" si="1"/>
        <v>167</v>
      </c>
      <c r="G46" s="16">
        <v>67</v>
      </c>
      <c r="H46" s="54" t="s">
        <v>59</v>
      </c>
      <c r="I46" s="57">
        <f>SUM(D46:D48)</f>
        <v>445</v>
      </c>
      <c r="J46" s="57">
        <f>E46+E47+E48</f>
        <v>477</v>
      </c>
      <c r="K46" s="60">
        <f>SUM(I46:J48)</f>
        <v>922</v>
      </c>
      <c r="L46" s="63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4">
        <f t="shared" si="1"/>
        <v>178</v>
      </c>
      <c r="G47" s="16">
        <v>70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271</v>
      </c>
      <c r="E48" s="16">
        <v>306</v>
      </c>
      <c r="F48" s="44">
        <f t="shared" si="1"/>
        <v>577</v>
      </c>
      <c r="G48" s="16">
        <v>211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502</v>
      </c>
      <c r="F49" s="44">
        <f t="shared" si="1"/>
        <v>934</v>
      </c>
      <c r="G49" s="16">
        <v>406</v>
      </c>
      <c r="H49" s="54" t="s">
        <v>63</v>
      </c>
      <c r="I49" s="57">
        <f>SUM(D49:D51)</f>
        <v>710</v>
      </c>
      <c r="J49" s="57">
        <f>E49+E50+E51</f>
        <v>821</v>
      </c>
      <c r="K49" s="60">
        <f>SUM(I49:J51)</f>
        <v>1531</v>
      </c>
      <c r="L49" s="63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4">
        <f t="shared" si="1"/>
        <v>384</v>
      </c>
      <c r="G50" s="16">
        <v>148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4">
        <f t="shared" si="1"/>
        <v>213</v>
      </c>
      <c r="G51" s="16">
        <v>81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4">
        <f t="shared" si="1"/>
        <v>117</v>
      </c>
      <c r="G52" s="16">
        <v>48</v>
      </c>
      <c r="H52" s="54" t="s">
        <v>67</v>
      </c>
      <c r="I52" s="57">
        <f>SUM(D52:D54)</f>
        <v>257</v>
      </c>
      <c r="J52" s="57">
        <f>E52+E53+E54</f>
        <v>281</v>
      </c>
      <c r="K52" s="60">
        <f>SUM(I52:J54)</f>
        <v>538</v>
      </c>
      <c r="L52" s="63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4">
        <f t="shared" si="1"/>
        <v>165</v>
      </c>
      <c r="G53" s="16">
        <v>68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4">
        <f>D54+E54</f>
        <v>256</v>
      </c>
      <c r="G54" s="16">
        <v>87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4">
        <f>D55+E55</f>
        <v>359</v>
      </c>
      <c r="G55" s="16">
        <v>137</v>
      </c>
      <c r="H55" s="54" t="s">
        <v>71</v>
      </c>
      <c r="I55" s="57">
        <f>SUM(D55:D57)</f>
        <v>422</v>
      </c>
      <c r="J55" s="57">
        <f>E55+E56+E57</f>
        <v>473</v>
      </c>
      <c r="K55" s="60">
        <f>SUM(I55:J57)</f>
        <v>895</v>
      </c>
      <c r="L55" s="63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95</v>
      </c>
      <c r="F56" s="44">
        <f>D56+E56</f>
        <v>181</v>
      </c>
      <c r="G56" s="16">
        <v>66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3">
        <v>165</v>
      </c>
      <c r="E57" s="43">
        <v>190</v>
      </c>
      <c r="F57" s="44">
        <f>D57+E57</f>
        <v>355</v>
      </c>
      <c r="G57" s="43">
        <v>215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3834</v>
      </c>
      <c r="E58" s="23">
        <f>SUM(E34:E57)</f>
        <v>4248</v>
      </c>
      <c r="F58" s="23">
        <f t="shared" ref="F58" si="2">SUM(F34:F57)</f>
        <v>8082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8666</v>
      </c>
      <c r="E59" s="32">
        <f t="shared" ref="E59" si="3">E33+E58</f>
        <v>9826</v>
      </c>
      <c r="F59" s="32">
        <f>F33+F58</f>
        <v>18492</v>
      </c>
      <c r="G59" s="33">
        <f>G33+G58</f>
        <v>7879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16" sqref="Q16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45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45"/>
    </row>
    <row r="4" spans="1:18" s="6" customFormat="1" ht="12" customHeight="1" thickBot="1" x14ac:dyDescent="0.2">
      <c r="C4" s="76" t="s">
        <v>80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7">
        <v>287</v>
      </c>
      <c r="F8" s="16">
        <f>D8+E8</f>
        <v>526</v>
      </c>
      <c r="G8" s="16">
        <v>256</v>
      </c>
      <c r="H8" s="17" t="s">
        <v>9</v>
      </c>
      <c r="I8" s="18">
        <f>SUM(D8)</f>
        <v>239</v>
      </c>
      <c r="J8" s="18">
        <f>E8</f>
        <v>287</v>
      </c>
      <c r="K8" s="18">
        <f>I8+J8</f>
        <v>526</v>
      </c>
      <c r="L8" s="19">
        <f>G8</f>
        <v>256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327</v>
      </c>
      <c r="E9" s="16">
        <v>386</v>
      </c>
      <c r="F9" s="16">
        <f>D9+E9</f>
        <v>713</v>
      </c>
      <c r="G9" s="16">
        <v>326</v>
      </c>
      <c r="H9" s="54" t="s">
        <v>11</v>
      </c>
      <c r="I9" s="60">
        <f>SUM(D9:D10)</f>
        <v>409</v>
      </c>
      <c r="J9" s="60">
        <f>E9+E10</f>
        <v>476</v>
      </c>
      <c r="K9" s="60">
        <f>I9+J9</f>
        <v>885</v>
      </c>
      <c r="L9" s="63">
        <f>SUM(G9:G10)</f>
        <v>415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54" t="s">
        <v>14</v>
      </c>
      <c r="I11" s="60">
        <f>SUM(D11:D17)</f>
        <v>474</v>
      </c>
      <c r="J11" s="60">
        <f>E11+E12+E13+E14+E15+E16+E17</f>
        <v>556</v>
      </c>
      <c r="K11" s="60">
        <f>I11+J11</f>
        <v>1030</v>
      </c>
      <c r="L11" s="63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34</v>
      </c>
      <c r="F13" s="16">
        <f>D13+E13</f>
        <v>68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136</v>
      </c>
      <c r="E14" s="16">
        <v>144</v>
      </c>
      <c r="F14" s="16">
        <f t="shared" si="0"/>
        <v>280</v>
      </c>
      <c r="G14" s="16">
        <v>138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60</v>
      </c>
      <c r="E15" s="16">
        <v>78</v>
      </c>
      <c r="F15" s="16">
        <f t="shared" si="0"/>
        <v>138</v>
      </c>
      <c r="G15" s="16">
        <v>62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149</v>
      </c>
      <c r="F17" s="16">
        <f t="shared" si="0"/>
        <v>265</v>
      </c>
      <c r="G17" s="16">
        <v>137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3" t="s">
        <v>22</v>
      </c>
      <c r="I18" s="60">
        <f>SUM(D18:D22)</f>
        <v>742</v>
      </c>
      <c r="J18" s="60">
        <f>E18+E19+E20+E21+E22</f>
        <v>875</v>
      </c>
      <c r="K18" s="60">
        <f>I18+J18</f>
        <v>1617</v>
      </c>
      <c r="L18" s="63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307</v>
      </c>
      <c r="F20" s="16">
        <f t="shared" si="0"/>
        <v>557</v>
      </c>
      <c r="G20" s="16">
        <v>244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271</v>
      </c>
      <c r="F21" s="16">
        <f t="shared" si="0"/>
        <v>496</v>
      </c>
      <c r="G21" s="16">
        <v>242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216</v>
      </c>
      <c r="E22" s="16">
        <v>247</v>
      </c>
      <c r="F22" s="16">
        <f t="shared" si="0"/>
        <v>463</v>
      </c>
      <c r="G22" s="16">
        <v>198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353</v>
      </c>
      <c r="E23" s="16">
        <v>375</v>
      </c>
      <c r="F23" s="16">
        <f t="shared" si="0"/>
        <v>728</v>
      </c>
      <c r="G23" s="16">
        <v>311</v>
      </c>
      <c r="H23" s="54" t="s">
        <v>28</v>
      </c>
      <c r="I23" s="60">
        <f>SUM(D23:D24)</f>
        <v>789</v>
      </c>
      <c r="J23" s="60">
        <f>E23+E24</f>
        <v>847</v>
      </c>
      <c r="K23" s="60">
        <f>I23+J23</f>
        <v>1636</v>
      </c>
      <c r="L23" s="63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472</v>
      </c>
      <c r="F24" s="16">
        <f t="shared" si="0"/>
        <v>908</v>
      </c>
      <c r="G24" s="16">
        <v>382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143</v>
      </c>
      <c r="H25" s="54" t="s">
        <v>31</v>
      </c>
      <c r="I25" s="60">
        <f>SUM(D25:D28)</f>
        <v>824</v>
      </c>
      <c r="J25" s="60">
        <f>E25+E26+E27+E28</f>
        <v>966</v>
      </c>
      <c r="K25" s="60">
        <f>I25+J25</f>
        <v>1790</v>
      </c>
      <c r="L25" s="63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145</v>
      </c>
      <c r="F26" s="16">
        <f t="shared" si="0"/>
        <v>268</v>
      </c>
      <c r="G26" s="16">
        <v>116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427</v>
      </c>
      <c r="F27" s="16">
        <f t="shared" si="0"/>
        <v>803</v>
      </c>
      <c r="G27" s="16">
        <v>366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363</v>
      </c>
      <c r="E29" s="16">
        <v>392</v>
      </c>
      <c r="F29" s="16">
        <f t="shared" si="0"/>
        <v>755</v>
      </c>
      <c r="G29" s="16">
        <v>296</v>
      </c>
      <c r="H29" s="54" t="s">
        <v>36</v>
      </c>
      <c r="I29" s="60">
        <f>SUM(D29:D30)</f>
        <v>423</v>
      </c>
      <c r="J29" s="60">
        <f>E29+E30</f>
        <v>462</v>
      </c>
      <c r="K29" s="60">
        <f>I29+J29</f>
        <v>885</v>
      </c>
      <c r="L29" s="63">
        <f>SUM(G29:G30)</f>
        <v>357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70</v>
      </c>
      <c r="F30" s="16">
        <f t="shared" si="0"/>
        <v>130</v>
      </c>
      <c r="G30" s="16">
        <v>61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692</v>
      </c>
      <c r="E31" s="16">
        <v>821</v>
      </c>
      <c r="F31" s="16">
        <f t="shared" si="0"/>
        <v>1513</v>
      </c>
      <c r="G31" s="16">
        <v>682</v>
      </c>
      <c r="H31" s="54" t="s">
        <v>39</v>
      </c>
      <c r="I31" s="60">
        <f>SUM(D31:D32)</f>
        <v>913</v>
      </c>
      <c r="J31" s="60">
        <f>E31+E32</f>
        <v>1077</v>
      </c>
      <c r="K31" s="60">
        <f>I31+J31</f>
        <v>1990</v>
      </c>
      <c r="L31" s="63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6">
        <v>221</v>
      </c>
      <c r="E32" s="46">
        <v>256</v>
      </c>
      <c r="F32" s="16">
        <f t="shared" si="0"/>
        <v>477</v>
      </c>
      <c r="G32" s="46">
        <v>198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4813</v>
      </c>
      <c r="E33" s="23">
        <f>SUM(E8:E32)</f>
        <v>5546</v>
      </c>
      <c r="F33" s="23">
        <f>SUM(F8:F32)</f>
        <v>10359</v>
      </c>
      <c r="G33" s="23">
        <f>SUM(G8:G32)</f>
        <v>4629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7">
        <v>194</v>
      </c>
      <c r="E34" s="47">
        <v>225</v>
      </c>
      <c r="F34" s="47">
        <f>D34+E34</f>
        <v>419</v>
      </c>
      <c r="G34" s="47">
        <v>163</v>
      </c>
      <c r="H34" s="70" t="s">
        <v>43</v>
      </c>
      <c r="I34" s="71">
        <f>SUM(D34:D36)</f>
        <v>425</v>
      </c>
      <c r="J34" s="71">
        <f>E34+E35+E36</f>
        <v>497</v>
      </c>
      <c r="K34" s="60">
        <f>I34+J34</f>
        <v>922</v>
      </c>
      <c r="L34" s="72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209</v>
      </c>
      <c r="F35" s="47">
        <f>D35+E35</f>
        <v>379</v>
      </c>
      <c r="G35" s="16">
        <v>175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63</v>
      </c>
      <c r="F36" s="47">
        <f t="shared" ref="F36:F53" si="1">D36+E36</f>
        <v>124</v>
      </c>
      <c r="G36" s="16">
        <v>41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7">
        <f t="shared" si="1"/>
        <v>303</v>
      </c>
      <c r="G37" s="16">
        <v>125</v>
      </c>
      <c r="H37" s="54" t="s">
        <v>47</v>
      </c>
      <c r="I37" s="57">
        <f>SUM(D37:D39)</f>
        <v>462</v>
      </c>
      <c r="J37" s="57">
        <f>E37+E38+E39</f>
        <v>479</v>
      </c>
      <c r="K37" s="60">
        <f>SUM(I37:J39)</f>
        <v>941</v>
      </c>
      <c r="L37" s="63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7">
        <f t="shared" si="1"/>
        <v>285</v>
      </c>
      <c r="G38" s="16">
        <v>98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168</v>
      </c>
      <c r="E39" s="16">
        <v>185</v>
      </c>
      <c r="F39" s="47">
        <f t="shared" si="1"/>
        <v>353</v>
      </c>
      <c r="G39" s="16">
        <v>155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281</v>
      </c>
      <c r="E40" s="16">
        <v>330</v>
      </c>
      <c r="F40" s="47">
        <f t="shared" si="1"/>
        <v>611</v>
      </c>
      <c r="G40" s="16">
        <v>237</v>
      </c>
      <c r="H40" s="54" t="s">
        <v>51</v>
      </c>
      <c r="I40" s="57">
        <f>SUM(D40:D42)</f>
        <v>636</v>
      </c>
      <c r="J40" s="57">
        <f>E40+E41+E42</f>
        <v>710</v>
      </c>
      <c r="K40" s="60">
        <f>SUM(I40:J42)</f>
        <v>1346</v>
      </c>
      <c r="L40" s="63">
        <f>SUM(G40:G42)</f>
        <v>514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279</v>
      </c>
      <c r="F41" s="47">
        <f t="shared" si="1"/>
        <v>552</v>
      </c>
      <c r="G41" s="16">
        <v>201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7">
        <f t="shared" si="1"/>
        <v>183</v>
      </c>
      <c r="G42" s="16">
        <v>76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7">
        <f t="shared" si="1"/>
        <v>184</v>
      </c>
      <c r="G43" s="16">
        <v>61</v>
      </c>
      <c r="H43" s="54" t="s">
        <v>55</v>
      </c>
      <c r="I43" s="57">
        <f>SUM(D43:D45)</f>
        <v>473</v>
      </c>
      <c r="J43" s="57">
        <f>E43+E44+E45</f>
        <v>502</v>
      </c>
      <c r="K43" s="60">
        <f>SUM(I43:J45)</f>
        <v>975</v>
      </c>
      <c r="L43" s="63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7">
        <f t="shared" si="1"/>
        <v>404</v>
      </c>
      <c r="G44" s="16">
        <v>143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199</v>
      </c>
      <c r="F45" s="47">
        <f t="shared" si="1"/>
        <v>387</v>
      </c>
      <c r="G45" s="16">
        <v>166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84</v>
      </c>
      <c r="F46" s="47">
        <f t="shared" si="1"/>
        <v>168</v>
      </c>
      <c r="G46" s="16">
        <v>68</v>
      </c>
      <c r="H46" s="54" t="s">
        <v>59</v>
      </c>
      <c r="I46" s="57">
        <f>SUM(D46:D48)</f>
        <v>441</v>
      </c>
      <c r="J46" s="57">
        <f>E46+E47+E48</f>
        <v>476</v>
      </c>
      <c r="K46" s="60">
        <f>SUM(I46:J48)</f>
        <v>917</v>
      </c>
      <c r="L46" s="63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87</v>
      </c>
      <c r="F47" s="47">
        <f t="shared" si="1"/>
        <v>177</v>
      </c>
      <c r="G47" s="16">
        <v>70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305</v>
      </c>
      <c r="F48" s="47">
        <f t="shared" si="1"/>
        <v>572</v>
      </c>
      <c r="G48" s="16">
        <v>211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496</v>
      </c>
      <c r="F49" s="47">
        <f t="shared" si="1"/>
        <v>926</v>
      </c>
      <c r="G49" s="16">
        <v>406</v>
      </c>
      <c r="H49" s="54" t="s">
        <v>63</v>
      </c>
      <c r="I49" s="57">
        <f>SUM(D49:D51)</f>
        <v>707</v>
      </c>
      <c r="J49" s="57">
        <f>E49+E50+E51</f>
        <v>811</v>
      </c>
      <c r="K49" s="60">
        <f>SUM(I49:J51)</f>
        <v>1518</v>
      </c>
      <c r="L49" s="63">
        <f>SUM(G49:G51)</f>
        <v>634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47">
        <f t="shared" si="1"/>
        <v>381</v>
      </c>
      <c r="G50" s="16">
        <v>147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96</v>
      </c>
      <c r="E51" s="16">
        <v>115</v>
      </c>
      <c r="F51" s="47">
        <f t="shared" si="1"/>
        <v>211</v>
      </c>
      <c r="G51" s="16">
        <v>81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7">
        <f t="shared" si="1"/>
        <v>117</v>
      </c>
      <c r="G52" s="16">
        <v>49</v>
      </c>
      <c r="H52" s="54" t="s">
        <v>67</v>
      </c>
      <c r="I52" s="57">
        <f>SUM(D52:D54)</f>
        <v>254</v>
      </c>
      <c r="J52" s="57">
        <f>E52+E53+E54</f>
        <v>279</v>
      </c>
      <c r="K52" s="60">
        <f>SUM(I52:J54)</f>
        <v>533</v>
      </c>
      <c r="L52" s="63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83</v>
      </c>
      <c r="F53" s="47">
        <f t="shared" si="1"/>
        <v>166</v>
      </c>
      <c r="G53" s="16">
        <v>69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7">
        <f>D54+E54</f>
        <v>250</v>
      </c>
      <c r="G54" s="16">
        <v>86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168</v>
      </c>
      <c r="E55" s="16">
        <v>182</v>
      </c>
      <c r="F55" s="47">
        <f>D55+E55</f>
        <v>350</v>
      </c>
      <c r="G55" s="16">
        <v>137</v>
      </c>
      <c r="H55" s="54" t="s">
        <v>71</v>
      </c>
      <c r="I55" s="57">
        <f>SUM(D55:D57)</f>
        <v>420</v>
      </c>
      <c r="J55" s="57">
        <f>E55+E56+E57</f>
        <v>467</v>
      </c>
      <c r="K55" s="60">
        <f>SUM(I55:J57)</f>
        <v>887</v>
      </c>
      <c r="L55" s="63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84</v>
      </c>
      <c r="E56" s="16">
        <v>95</v>
      </c>
      <c r="F56" s="47">
        <f>D56+E56</f>
        <v>179</v>
      </c>
      <c r="G56" s="16">
        <v>65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6">
        <v>168</v>
      </c>
      <c r="E57" s="46">
        <v>190</v>
      </c>
      <c r="F57" s="47">
        <f>D57+E57</f>
        <v>358</v>
      </c>
      <c r="G57" s="46">
        <v>215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3818</v>
      </c>
      <c r="E58" s="23">
        <f>SUM(E34:E57)</f>
        <v>4221</v>
      </c>
      <c r="F58" s="23">
        <f t="shared" ref="F58" si="2">SUM(F34:F57)</f>
        <v>8039</v>
      </c>
      <c r="G58" s="29">
        <f>SUM(G34:G57)</f>
        <v>3245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8631</v>
      </c>
      <c r="E59" s="32">
        <f t="shared" ref="E59" si="3">E33+E58</f>
        <v>9767</v>
      </c>
      <c r="F59" s="32">
        <f>F33+F58</f>
        <v>18398</v>
      </c>
      <c r="G59" s="33">
        <f>G33+G58</f>
        <v>7874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28" zoomScaleNormal="100" workbookViewId="0">
      <selection activeCell="N45" sqref="N45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50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50"/>
    </row>
    <row r="4" spans="1:18" s="6" customFormat="1" ht="12" customHeight="1" thickBot="1" x14ac:dyDescent="0.2">
      <c r="C4" s="76" t="s">
        <v>81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9">
        <v>289</v>
      </c>
      <c r="F8" s="16">
        <f>D8+E8</f>
        <v>528</v>
      </c>
      <c r="G8" s="16">
        <v>258</v>
      </c>
      <c r="H8" s="17" t="s">
        <v>9</v>
      </c>
      <c r="I8" s="18">
        <f>SUM(D8)</f>
        <v>239</v>
      </c>
      <c r="J8" s="18">
        <f>E8</f>
        <v>289</v>
      </c>
      <c r="K8" s="18">
        <f>I8+J8</f>
        <v>528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326</v>
      </c>
      <c r="E9" s="16">
        <v>382</v>
      </c>
      <c r="F9" s="16">
        <f>D9+E9</f>
        <v>708</v>
      </c>
      <c r="G9" s="16">
        <v>324</v>
      </c>
      <c r="H9" s="54" t="s">
        <v>11</v>
      </c>
      <c r="I9" s="60">
        <f>SUM(D9:D10)</f>
        <v>408</v>
      </c>
      <c r="J9" s="60">
        <f>E9+E10</f>
        <v>472</v>
      </c>
      <c r="K9" s="60">
        <f>I9+J9</f>
        <v>880</v>
      </c>
      <c r="L9" s="63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54" t="s">
        <v>14</v>
      </c>
      <c r="I11" s="60">
        <f>SUM(D11:D17)</f>
        <v>477</v>
      </c>
      <c r="J11" s="60">
        <f>E11+E12+E13+E14+E15+E16+E17</f>
        <v>554</v>
      </c>
      <c r="K11" s="60">
        <f>I11+J11</f>
        <v>1031</v>
      </c>
      <c r="L11" s="63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145</v>
      </c>
      <c r="F14" s="16">
        <f t="shared" si="0"/>
        <v>284</v>
      </c>
      <c r="G14" s="16">
        <v>139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61</v>
      </c>
      <c r="E15" s="16">
        <v>76</v>
      </c>
      <c r="F15" s="16">
        <f t="shared" si="0"/>
        <v>137</v>
      </c>
      <c r="G15" s="16">
        <v>63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149</v>
      </c>
      <c r="F17" s="16">
        <f t="shared" si="0"/>
        <v>264</v>
      </c>
      <c r="G17" s="16">
        <v>136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3" t="s">
        <v>22</v>
      </c>
      <c r="I18" s="60">
        <f>SUM(D18:D22)</f>
        <v>732</v>
      </c>
      <c r="J18" s="60">
        <f>E18+E19+E20+E21+E22</f>
        <v>873</v>
      </c>
      <c r="K18" s="60">
        <f>I18+J18</f>
        <v>1605</v>
      </c>
      <c r="L18" s="63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246</v>
      </c>
      <c r="E20" s="16">
        <v>300</v>
      </c>
      <c r="F20" s="16">
        <f t="shared" si="0"/>
        <v>546</v>
      </c>
      <c r="G20" s="16">
        <v>242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276</v>
      </c>
      <c r="F21" s="16">
        <f t="shared" si="0"/>
        <v>501</v>
      </c>
      <c r="G21" s="16">
        <v>246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247</v>
      </c>
      <c r="F22" s="16">
        <f t="shared" si="0"/>
        <v>458</v>
      </c>
      <c r="G22" s="16">
        <v>196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316</v>
      </c>
      <c r="H23" s="54" t="s">
        <v>28</v>
      </c>
      <c r="I23" s="60">
        <f>SUM(D23:D24)</f>
        <v>793</v>
      </c>
      <c r="J23" s="60">
        <f>E23+E24</f>
        <v>858</v>
      </c>
      <c r="K23" s="60">
        <f>I23+J23</f>
        <v>1651</v>
      </c>
      <c r="L23" s="63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474</v>
      </c>
      <c r="F24" s="16">
        <f t="shared" si="0"/>
        <v>910</v>
      </c>
      <c r="G24" s="16">
        <v>384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144</v>
      </c>
      <c r="H25" s="54" t="s">
        <v>31</v>
      </c>
      <c r="I25" s="60">
        <f>SUM(D25:D28)</f>
        <v>825</v>
      </c>
      <c r="J25" s="60">
        <f>E25+E26+E27+E28</f>
        <v>958</v>
      </c>
      <c r="K25" s="60">
        <f>I25+J25</f>
        <v>1783</v>
      </c>
      <c r="L25" s="63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125</v>
      </c>
      <c r="E26" s="16">
        <v>145</v>
      </c>
      <c r="F26" s="16">
        <f t="shared" si="0"/>
        <v>270</v>
      </c>
      <c r="G26" s="16">
        <v>118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375</v>
      </c>
      <c r="E27" s="16">
        <v>419</v>
      </c>
      <c r="F27" s="16">
        <f t="shared" si="0"/>
        <v>794</v>
      </c>
      <c r="G27" s="16">
        <v>355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361</v>
      </c>
      <c r="E29" s="16">
        <v>390</v>
      </c>
      <c r="F29" s="16">
        <f t="shared" si="0"/>
        <v>751</v>
      </c>
      <c r="G29" s="16">
        <v>294</v>
      </c>
      <c r="H29" s="54" t="s">
        <v>36</v>
      </c>
      <c r="I29" s="60">
        <f>SUM(D29:D30)</f>
        <v>420</v>
      </c>
      <c r="J29" s="60">
        <f>E29+E30</f>
        <v>460</v>
      </c>
      <c r="K29" s="60">
        <f>I29+J29</f>
        <v>880</v>
      </c>
      <c r="L29" s="63">
        <f>SUM(G29:G30)</f>
        <v>355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70</v>
      </c>
      <c r="F30" s="16">
        <f t="shared" si="0"/>
        <v>129</v>
      </c>
      <c r="G30" s="16">
        <v>61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688</v>
      </c>
      <c r="E31" s="16">
        <v>820</v>
      </c>
      <c r="F31" s="16">
        <f t="shared" si="0"/>
        <v>1508</v>
      </c>
      <c r="G31" s="16">
        <v>680</v>
      </c>
      <c r="H31" s="54" t="s">
        <v>39</v>
      </c>
      <c r="I31" s="60">
        <f>SUM(D31:D32)</f>
        <v>910</v>
      </c>
      <c r="J31" s="60">
        <f>E31+E32</f>
        <v>1078</v>
      </c>
      <c r="K31" s="60">
        <f>I31+J31</f>
        <v>1988</v>
      </c>
      <c r="L31" s="63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8">
        <v>222</v>
      </c>
      <c r="E32" s="48">
        <v>258</v>
      </c>
      <c r="F32" s="16">
        <f t="shared" si="0"/>
        <v>480</v>
      </c>
      <c r="G32" s="48">
        <v>198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4804</v>
      </c>
      <c r="E33" s="23">
        <f>SUM(E8:E32)</f>
        <v>5542</v>
      </c>
      <c r="F33" s="23">
        <f>SUM(F8:F32)</f>
        <v>10346</v>
      </c>
      <c r="G33" s="23">
        <f>SUM(G8:G32)</f>
        <v>4625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9">
        <v>193</v>
      </c>
      <c r="E34" s="49">
        <v>225</v>
      </c>
      <c r="F34" s="49">
        <f>D34+E34</f>
        <v>418</v>
      </c>
      <c r="G34" s="49">
        <v>162</v>
      </c>
      <c r="H34" s="70" t="s">
        <v>43</v>
      </c>
      <c r="I34" s="71">
        <f>SUM(D34:D36)</f>
        <v>423</v>
      </c>
      <c r="J34" s="71">
        <f>E34+E35+E36</f>
        <v>498</v>
      </c>
      <c r="K34" s="60">
        <f>I34+J34</f>
        <v>921</v>
      </c>
      <c r="L34" s="72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210</v>
      </c>
      <c r="F35" s="49">
        <f>D35+E35</f>
        <v>380</v>
      </c>
      <c r="G35" s="16">
        <v>175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60</v>
      </c>
      <c r="E36" s="16">
        <v>63</v>
      </c>
      <c r="F36" s="49">
        <f t="shared" ref="F36:F53" si="1">D36+E36</f>
        <v>123</v>
      </c>
      <c r="G36" s="16">
        <v>40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154</v>
      </c>
      <c r="F37" s="49">
        <f t="shared" si="1"/>
        <v>301</v>
      </c>
      <c r="G37" s="16">
        <v>125</v>
      </c>
      <c r="H37" s="54" t="s">
        <v>47</v>
      </c>
      <c r="I37" s="57">
        <f>SUM(D37:D39)</f>
        <v>460</v>
      </c>
      <c r="J37" s="57">
        <f>E37+E38+E39</f>
        <v>476</v>
      </c>
      <c r="K37" s="60">
        <f>SUM(I37:J39)</f>
        <v>936</v>
      </c>
      <c r="L37" s="63">
        <f>SUM(G37:G39)</f>
        <v>377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9">
        <f t="shared" si="1"/>
        <v>285</v>
      </c>
      <c r="G38" s="16">
        <v>98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183</v>
      </c>
      <c r="F39" s="49">
        <f t="shared" si="1"/>
        <v>350</v>
      </c>
      <c r="G39" s="16">
        <v>154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333</v>
      </c>
      <c r="F40" s="49">
        <f t="shared" si="1"/>
        <v>617</v>
      </c>
      <c r="G40" s="16">
        <v>241</v>
      </c>
      <c r="H40" s="54" t="s">
        <v>51</v>
      </c>
      <c r="I40" s="57">
        <f>SUM(D40:D42)</f>
        <v>639</v>
      </c>
      <c r="J40" s="57">
        <f>E40+E41+E42</f>
        <v>713</v>
      </c>
      <c r="K40" s="60">
        <f>SUM(I40:J42)</f>
        <v>1352</v>
      </c>
      <c r="L40" s="63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280</v>
      </c>
      <c r="F41" s="49">
        <f t="shared" si="1"/>
        <v>553</v>
      </c>
      <c r="G41" s="16">
        <v>201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49">
        <f t="shared" si="1"/>
        <v>182</v>
      </c>
      <c r="G42" s="16">
        <v>75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9">
        <f t="shared" si="1"/>
        <v>185</v>
      </c>
      <c r="G43" s="16">
        <v>61</v>
      </c>
      <c r="H43" s="54" t="s">
        <v>55</v>
      </c>
      <c r="I43" s="57">
        <f>SUM(D43:D45)</f>
        <v>471</v>
      </c>
      <c r="J43" s="57">
        <f>E43+E44+E45</f>
        <v>500</v>
      </c>
      <c r="K43" s="60">
        <f>SUM(I43:J45)</f>
        <v>971</v>
      </c>
      <c r="L43" s="63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204</v>
      </c>
      <c r="F44" s="49">
        <f t="shared" si="1"/>
        <v>401</v>
      </c>
      <c r="G44" s="16">
        <v>143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186</v>
      </c>
      <c r="E45" s="16">
        <v>199</v>
      </c>
      <c r="F45" s="49">
        <f t="shared" si="1"/>
        <v>385</v>
      </c>
      <c r="G45" s="16">
        <v>164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82</v>
      </c>
      <c r="E46" s="16">
        <v>84</v>
      </c>
      <c r="F46" s="49">
        <f t="shared" si="1"/>
        <v>166</v>
      </c>
      <c r="G46" s="16">
        <v>68</v>
      </c>
      <c r="H46" s="54" t="s">
        <v>59</v>
      </c>
      <c r="I46" s="57">
        <f>SUM(D46:D48)</f>
        <v>439</v>
      </c>
      <c r="J46" s="57">
        <f>E46+E47+E48</f>
        <v>476</v>
      </c>
      <c r="K46" s="60">
        <f>SUM(I46:J48)</f>
        <v>915</v>
      </c>
      <c r="L46" s="63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9">
        <f t="shared" si="1"/>
        <v>178</v>
      </c>
      <c r="G47" s="16">
        <v>71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304</v>
      </c>
      <c r="F48" s="49">
        <f t="shared" si="1"/>
        <v>571</v>
      </c>
      <c r="G48" s="16">
        <v>212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492</v>
      </c>
      <c r="F49" s="49">
        <f t="shared" si="1"/>
        <v>924</v>
      </c>
      <c r="G49" s="16">
        <v>407</v>
      </c>
      <c r="H49" s="54" t="s">
        <v>63</v>
      </c>
      <c r="I49" s="57">
        <f>SUM(D49:D51)</f>
        <v>706</v>
      </c>
      <c r="J49" s="57">
        <f>E49+E50+E51</f>
        <v>807</v>
      </c>
      <c r="K49" s="60">
        <f>SUM(I49:J51)</f>
        <v>1513</v>
      </c>
      <c r="L49" s="63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180</v>
      </c>
      <c r="E50" s="16">
        <v>201</v>
      </c>
      <c r="F50" s="49">
        <f t="shared" si="1"/>
        <v>381</v>
      </c>
      <c r="G50" s="16">
        <v>148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114</v>
      </c>
      <c r="F51" s="49">
        <f t="shared" si="1"/>
        <v>208</v>
      </c>
      <c r="G51" s="16">
        <v>80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49">
        <f t="shared" si="1"/>
        <v>118</v>
      </c>
      <c r="G52" s="16">
        <v>50</v>
      </c>
      <c r="H52" s="54" t="s">
        <v>67</v>
      </c>
      <c r="I52" s="57">
        <f>SUM(D52:D54)</f>
        <v>255</v>
      </c>
      <c r="J52" s="57">
        <f>E52+E53+E54</f>
        <v>278</v>
      </c>
      <c r="K52" s="60">
        <f>SUM(I52:J54)</f>
        <v>533</v>
      </c>
      <c r="L52" s="63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9">
        <f t="shared" si="1"/>
        <v>165</v>
      </c>
      <c r="G53" s="16">
        <v>69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9">
        <f>D54+E54</f>
        <v>250</v>
      </c>
      <c r="G54" s="16">
        <v>86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167</v>
      </c>
      <c r="E55" s="16">
        <v>182</v>
      </c>
      <c r="F55" s="49">
        <f>D55+E55</f>
        <v>349</v>
      </c>
      <c r="G55" s="16">
        <v>137</v>
      </c>
      <c r="H55" s="54" t="s">
        <v>71</v>
      </c>
      <c r="I55" s="57">
        <f>SUM(D55:D57)</f>
        <v>419</v>
      </c>
      <c r="J55" s="57">
        <f>E55+E56+E57</f>
        <v>467</v>
      </c>
      <c r="K55" s="60">
        <f>SUM(I55:J57)</f>
        <v>886</v>
      </c>
      <c r="L55" s="63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49">
        <f>D56+E56</f>
        <v>177</v>
      </c>
      <c r="G56" s="16">
        <v>64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8">
        <v>170</v>
      </c>
      <c r="E57" s="48">
        <v>190</v>
      </c>
      <c r="F57" s="49">
        <f>D57+E57</f>
        <v>360</v>
      </c>
      <c r="G57" s="48">
        <v>216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3812</v>
      </c>
      <c r="E58" s="23">
        <f>SUM(E34:E57)</f>
        <v>4215</v>
      </c>
      <c r="F58" s="23">
        <f t="shared" ref="F58" si="2">SUM(F34:F57)</f>
        <v>8027</v>
      </c>
      <c r="G58" s="29">
        <f>SUM(G34:G57)</f>
        <v>3247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8616</v>
      </c>
      <c r="E59" s="32">
        <f t="shared" ref="E59" si="3">E33+E58</f>
        <v>9757</v>
      </c>
      <c r="F59" s="32">
        <f>F33+F58</f>
        <v>18373</v>
      </c>
      <c r="G59" s="33">
        <f>G33+G58</f>
        <v>7872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abSelected="1" topLeftCell="A25" zoomScaleNormal="100" workbookViewId="0">
      <selection activeCell="Q38" sqref="Q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51"/>
      <c r="N2" s="4"/>
      <c r="O2" s="4"/>
    </row>
    <row r="3" spans="1:18" s="5" customFormat="1" ht="11.4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51"/>
    </row>
    <row r="4" spans="1:18" s="6" customFormat="1" ht="12" customHeight="1" thickBot="1" x14ac:dyDescent="0.2">
      <c r="C4" s="76" t="s">
        <v>82</v>
      </c>
      <c r="D4" s="76"/>
      <c r="E4" s="76"/>
      <c r="F4" s="76"/>
      <c r="G4" s="76"/>
      <c r="H4" s="76"/>
      <c r="I4" s="76"/>
      <c r="J4" s="76"/>
      <c r="K4" s="76"/>
      <c r="L4" s="76"/>
      <c r="M4" s="7"/>
      <c r="Q4" s="7"/>
    </row>
    <row r="5" spans="1:18" s="9" customFormat="1" ht="13.5" customHeight="1" x14ac:dyDescent="0.15">
      <c r="A5" s="8"/>
      <c r="C5" s="77" t="s">
        <v>1</v>
      </c>
      <c r="D5" s="10"/>
      <c r="E5" s="11"/>
      <c r="F5" s="80" t="s">
        <v>2</v>
      </c>
      <c r="G5" s="83" t="s">
        <v>3</v>
      </c>
      <c r="H5" s="86" t="s">
        <v>4</v>
      </c>
      <c r="I5" s="12"/>
      <c r="J5" s="12"/>
      <c r="K5" s="89" t="s">
        <v>2</v>
      </c>
      <c r="L5" s="92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78"/>
      <c r="D6" s="95" t="s">
        <v>5</v>
      </c>
      <c r="E6" s="95" t="s">
        <v>6</v>
      </c>
      <c r="F6" s="81"/>
      <c r="G6" s="84"/>
      <c r="H6" s="87"/>
      <c r="I6" s="98" t="s">
        <v>5</v>
      </c>
      <c r="J6" s="100" t="s">
        <v>7</v>
      </c>
      <c r="K6" s="90"/>
      <c r="L6" s="93"/>
      <c r="M6" s="13"/>
      <c r="N6" s="13"/>
      <c r="O6" s="13"/>
      <c r="Q6" s="14"/>
    </row>
    <row r="7" spans="1:18" s="9" customFormat="1" ht="9" customHeight="1" x14ac:dyDescent="0.15">
      <c r="A7" s="8"/>
      <c r="C7" s="79"/>
      <c r="D7" s="96"/>
      <c r="E7" s="97"/>
      <c r="F7" s="82"/>
      <c r="G7" s="85"/>
      <c r="H7" s="88"/>
      <c r="I7" s="99"/>
      <c r="J7" s="101"/>
      <c r="K7" s="91"/>
      <c r="L7" s="94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53">
        <v>289</v>
      </c>
      <c r="F8" s="16">
        <f>D8+E8</f>
        <v>529</v>
      </c>
      <c r="G8" s="16">
        <v>258</v>
      </c>
      <c r="H8" s="17" t="s">
        <v>9</v>
      </c>
      <c r="I8" s="18">
        <f>SUM(D8)</f>
        <v>240</v>
      </c>
      <c r="J8" s="18">
        <f>E8</f>
        <v>289</v>
      </c>
      <c r="K8" s="18">
        <f>I8+J8</f>
        <v>529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325</v>
      </c>
      <c r="E9" s="16">
        <v>376</v>
      </c>
      <c r="F9" s="16">
        <f>D9+E9</f>
        <v>701</v>
      </c>
      <c r="G9" s="16">
        <v>318</v>
      </c>
      <c r="H9" s="54" t="s">
        <v>11</v>
      </c>
      <c r="I9" s="60">
        <f>SUM(D9:D10)</f>
        <v>407</v>
      </c>
      <c r="J9" s="60">
        <f>E9+E10</f>
        <v>466</v>
      </c>
      <c r="K9" s="60">
        <f>I9+J9</f>
        <v>873</v>
      </c>
      <c r="L9" s="63">
        <f>SUM(G9:G10)</f>
        <v>407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66"/>
      <c r="I10" s="62"/>
      <c r="J10" s="62"/>
      <c r="K10" s="62"/>
      <c r="L10" s="68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54" t="s">
        <v>14</v>
      </c>
      <c r="I11" s="60">
        <f>SUM(D11:D17)</f>
        <v>479</v>
      </c>
      <c r="J11" s="60">
        <f>E11+E12+E13+E14+E15+E16+E17</f>
        <v>555</v>
      </c>
      <c r="K11" s="60">
        <f>I11+J11</f>
        <v>1034</v>
      </c>
      <c r="L11" s="63">
        <f>SUM(G11:G17)</f>
        <v>508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55"/>
      <c r="I12" s="61"/>
      <c r="J12" s="61"/>
      <c r="K12" s="61"/>
      <c r="L12" s="64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55"/>
      <c r="I13" s="61"/>
      <c r="J13" s="61"/>
      <c r="K13" s="61"/>
      <c r="L13" s="64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146</v>
      </c>
      <c r="F14" s="16">
        <f t="shared" si="0"/>
        <v>285</v>
      </c>
      <c r="G14" s="16">
        <v>140</v>
      </c>
      <c r="H14" s="55"/>
      <c r="I14" s="61"/>
      <c r="J14" s="61"/>
      <c r="K14" s="61"/>
      <c r="L14" s="64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55"/>
      <c r="I15" s="61"/>
      <c r="J15" s="61"/>
      <c r="K15" s="61"/>
      <c r="L15" s="64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54</v>
      </c>
      <c r="F16" s="16">
        <f t="shared" si="0"/>
        <v>100</v>
      </c>
      <c r="G16" s="16">
        <v>49</v>
      </c>
      <c r="H16" s="55"/>
      <c r="I16" s="61"/>
      <c r="J16" s="61"/>
      <c r="K16" s="61"/>
      <c r="L16" s="64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148</v>
      </c>
      <c r="F17" s="16">
        <f t="shared" si="0"/>
        <v>263</v>
      </c>
      <c r="G17" s="16">
        <v>136</v>
      </c>
      <c r="H17" s="74"/>
      <c r="I17" s="62"/>
      <c r="J17" s="62"/>
      <c r="K17" s="62"/>
      <c r="L17" s="68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3" t="s">
        <v>22</v>
      </c>
      <c r="I18" s="60">
        <f>SUM(D18:D22)</f>
        <v>734</v>
      </c>
      <c r="J18" s="60">
        <f>E18+E19+E20+E21+E22</f>
        <v>871</v>
      </c>
      <c r="K18" s="60">
        <f>I18+J18</f>
        <v>1605</v>
      </c>
      <c r="L18" s="63">
        <f>SUM(G18:G22)</f>
        <v>728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55"/>
      <c r="I19" s="61"/>
      <c r="J19" s="61"/>
      <c r="K19" s="61"/>
      <c r="L19" s="64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301</v>
      </c>
      <c r="F20" s="16">
        <f t="shared" si="0"/>
        <v>549</v>
      </c>
      <c r="G20" s="16">
        <v>246</v>
      </c>
      <c r="H20" s="55"/>
      <c r="I20" s="61"/>
      <c r="J20" s="61"/>
      <c r="K20" s="61"/>
      <c r="L20" s="64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274</v>
      </c>
      <c r="F21" s="16">
        <f t="shared" si="0"/>
        <v>499</v>
      </c>
      <c r="G21" s="16">
        <v>247</v>
      </c>
      <c r="H21" s="55"/>
      <c r="I21" s="61"/>
      <c r="J21" s="61"/>
      <c r="K21" s="61"/>
      <c r="L21" s="64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246</v>
      </c>
      <c r="F22" s="16">
        <f t="shared" si="0"/>
        <v>457</v>
      </c>
      <c r="G22" s="16">
        <v>195</v>
      </c>
      <c r="H22" s="66"/>
      <c r="I22" s="62"/>
      <c r="J22" s="62"/>
      <c r="K22" s="62"/>
      <c r="L22" s="68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54" t="s">
        <v>28</v>
      </c>
      <c r="I23" s="60">
        <f>SUM(D23:D24)</f>
        <v>788</v>
      </c>
      <c r="J23" s="60">
        <f>E23+E24</f>
        <v>856</v>
      </c>
      <c r="K23" s="60">
        <f>I23+J23</f>
        <v>1644</v>
      </c>
      <c r="L23" s="63">
        <f>SUM(G23:G24)</f>
        <v>698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431</v>
      </c>
      <c r="E24" s="16">
        <v>472</v>
      </c>
      <c r="F24" s="16">
        <f t="shared" si="0"/>
        <v>903</v>
      </c>
      <c r="G24" s="16">
        <v>383</v>
      </c>
      <c r="H24" s="66"/>
      <c r="I24" s="62"/>
      <c r="J24" s="62"/>
      <c r="K24" s="62"/>
      <c r="L24" s="68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183</v>
      </c>
      <c r="F25" s="16">
        <f t="shared" si="0"/>
        <v>314</v>
      </c>
      <c r="G25" s="16">
        <v>144</v>
      </c>
      <c r="H25" s="54" t="s">
        <v>31</v>
      </c>
      <c r="I25" s="60">
        <f>SUM(D25:D28)</f>
        <v>826</v>
      </c>
      <c r="J25" s="60">
        <f>E25+E26+E27+E28</f>
        <v>960</v>
      </c>
      <c r="K25" s="60">
        <f>I25+J25</f>
        <v>1786</v>
      </c>
      <c r="L25" s="63">
        <f>SUM(G25:G28)</f>
        <v>793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55"/>
      <c r="I26" s="61"/>
      <c r="J26" s="61"/>
      <c r="K26" s="61"/>
      <c r="L26" s="64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373</v>
      </c>
      <c r="E27" s="16">
        <v>420</v>
      </c>
      <c r="F27" s="16">
        <f t="shared" si="0"/>
        <v>793</v>
      </c>
      <c r="G27" s="16">
        <v>355</v>
      </c>
      <c r="H27" s="55"/>
      <c r="I27" s="61"/>
      <c r="J27" s="61"/>
      <c r="K27" s="61"/>
      <c r="L27" s="64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175</v>
      </c>
      <c r="H28" s="66"/>
      <c r="I28" s="62"/>
      <c r="J28" s="62"/>
      <c r="K28" s="62"/>
      <c r="L28" s="68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364</v>
      </c>
      <c r="E29" s="16">
        <v>391</v>
      </c>
      <c r="F29" s="16">
        <f t="shared" si="0"/>
        <v>755</v>
      </c>
      <c r="G29" s="16">
        <v>294</v>
      </c>
      <c r="H29" s="54" t="s">
        <v>36</v>
      </c>
      <c r="I29" s="60">
        <f>SUM(D29:D30)</f>
        <v>421</v>
      </c>
      <c r="J29" s="60">
        <f>E29+E30</f>
        <v>460</v>
      </c>
      <c r="K29" s="60">
        <f>I29+J29</f>
        <v>881</v>
      </c>
      <c r="L29" s="63">
        <f>SUM(G29:G30)</f>
        <v>354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66"/>
      <c r="I30" s="62"/>
      <c r="J30" s="62"/>
      <c r="K30" s="62"/>
      <c r="L30" s="68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687</v>
      </c>
      <c r="E31" s="16">
        <v>821</v>
      </c>
      <c r="F31" s="16">
        <f t="shared" si="0"/>
        <v>1508</v>
      </c>
      <c r="G31" s="16">
        <v>681</v>
      </c>
      <c r="H31" s="54" t="s">
        <v>39</v>
      </c>
      <c r="I31" s="60">
        <f>SUM(D31:D32)</f>
        <v>910</v>
      </c>
      <c r="J31" s="60">
        <f>E31+E32</f>
        <v>1077</v>
      </c>
      <c r="K31" s="60">
        <f>I31+J31</f>
        <v>1987</v>
      </c>
      <c r="L31" s="63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2">
        <v>223</v>
      </c>
      <c r="E32" s="52">
        <v>256</v>
      </c>
      <c r="F32" s="16">
        <f t="shared" si="0"/>
        <v>479</v>
      </c>
      <c r="G32" s="52">
        <v>197</v>
      </c>
      <c r="H32" s="56"/>
      <c r="I32" s="69"/>
      <c r="J32" s="69"/>
      <c r="K32" s="69"/>
      <c r="L32" s="65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4805</v>
      </c>
      <c r="E33" s="23">
        <f>SUM(E8:E32)</f>
        <v>5534</v>
      </c>
      <c r="F33" s="23">
        <f>SUM(F8:F32)</f>
        <v>10339</v>
      </c>
      <c r="G33" s="23">
        <f>SUM(G8:G32)</f>
        <v>4624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3">
        <v>191</v>
      </c>
      <c r="E34" s="53">
        <v>224</v>
      </c>
      <c r="F34" s="53">
        <f>D34+E34</f>
        <v>415</v>
      </c>
      <c r="G34" s="53">
        <v>162</v>
      </c>
      <c r="H34" s="70" t="s">
        <v>43</v>
      </c>
      <c r="I34" s="71">
        <f>SUM(D34:D36)</f>
        <v>417</v>
      </c>
      <c r="J34" s="71">
        <f>E34+E35+E36</f>
        <v>497</v>
      </c>
      <c r="K34" s="60">
        <f>I34+J34</f>
        <v>914</v>
      </c>
      <c r="L34" s="72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210</v>
      </c>
      <c r="F35" s="53">
        <f>D35+E35</f>
        <v>377</v>
      </c>
      <c r="G35" s="16">
        <v>175</v>
      </c>
      <c r="H35" s="55"/>
      <c r="I35" s="58"/>
      <c r="J35" s="58"/>
      <c r="K35" s="61"/>
      <c r="L35" s="64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63</v>
      </c>
      <c r="F36" s="53">
        <f t="shared" ref="F36:F53" si="1">D36+E36</f>
        <v>122</v>
      </c>
      <c r="G36" s="16">
        <v>40</v>
      </c>
      <c r="H36" s="66"/>
      <c r="I36" s="67"/>
      <c r="J36" s="67"/>
      <c r="K36" s="62"/>
      <c r="L36" s="68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153</v>
      </c>
      <c r="F37" s="53">
        <f t="shared" si="1"/>
        <v>300</v>
      </c>
      <c r="G37" s="16">
        <v>125</v>
      </c>
      <c r="H37" s="54" t="s">
        <v>47</v>
      </c>
      <c r="I37" s="57">
        <f>SUM(D37:D39)</f>
        <v>458</v>
      </c>
      <c r="J37" s="57">
        <f>E37+E38+E39</f>
        <v>473</v>
      </c>
      <c r="K37" s="60">
        <f>SUM(I37:J39)</f>
        <v>931</v>
      </c>
      <c r="L37" s="63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53">
        <f t="shared" si="1"/>
        <v>285</v>
      </c>
      <c r="G38" s="16">
        <v>98</v>
      </c>
      <c r="H38" s="55"/>
      <c r="I38" s="58"/>
      <c r="J38" s="58"/>
      <c r="K38" s="61"/>
      <c r="L38" s="64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181</v>
      </c>
      <c r="F39" s="53">
        <f t="shared" si="1"/>
        <v>346</v>
      </c>
      <c r="G39" s="16">
        <v>152</v>
      </c>
      <c r="H39" s="66"/>
      <c r="I39" s="67"/>
      <c r="J39" s="67"/>
      <c r="K39" s="62"/>
      <c r="L39" s="68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289</v>
      </c>
      <c r="E40" s="16">
        <v>337</v>
      </c>
      <c r="F40" s="53">
        <f t="shared" si="1"/>
        <v>626</v>
      </c>
      <c r="G40" s="16">
        <v>244</v>
      </c>
      <c r="H40" s="54" t="s">
        <v>51</v>
      </c>
      <c r="I40" s="57">
        <f>SUM(D40:D42)</f>
        <v>643</v>
      </c>
      <c r="J40" s="57">
        <f>E40+E41+E42</f>
        <v>718</v>
      </c>
      <c r="K40" s="60">
        <f>SUM(I40:J42)</f>
        <v>1361</v>
      </c>
      <c r="L40" s="63">
        <f>SUM(G40:G42)</f>
        <v>521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272</v>
      </c>
      <c r="E41" s="16">
        <v>281</v>
      </c>
      <c r="F41" s="53">
        <f t="shared" si="1"/>
        <v>553</v>
      </c>
      <c r="G41" s="16">
        <v>202</v>
      </c>
      <c r="H41" s="55"/>
      <c r="I41" s="58"/>
      <c r="J41" s="58"/>
      <c r="K41" s="61"/>
      <c r="L41" s="64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53">
        <f t="shared" si="1"/>
        <v>182</v>
      </c>
      <c r="G42" s="16">
        <v>75</v>
      </c>
      <c r="H42" s="66"/>
      <c r="I42" s="67"/>
      <c r="J42" s="67"/>
      <c r="K42" s="62"/>
      <c r="L42" s="68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53">
        <f t="shared" si="1"/>
        <v>183</v>
      </c>
      <c r="G43" s="16">
        <v>60</v>
      </c>
      <c r="H43" s="54" t="s">
        <v>55</v>
      </c>
      <c r="I43" s="57">
        <f>SUM(D43:D45)</f>
        <v>466</v>
      </c>
      <c r="J43" s="57">
        <f>E43+E44+E45</f>
        <v>498</v>
      </c>
      <c r="K43" s="60">
        <f>SUM(I43:J45)</f>
        <v>964</v>
      </c>
      <c r="L43" s="63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53">
        <f t="shared" si="1"/>
        <v>399</v>
      </c>
      <c r="G44" s="16">
        <v>144</v>
      </c>
      <c r="H44" s="55"/>
      <c r="I44" s="58"/>
      <c r="J44" s="58"/>
      <c r="K44" s="61"/>
      <c r="L44" s="64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198</v>
      </c>
      <c r="F45" s="53">
        <f t="shared" si="1"/>
        <v>382</v>
      </c>
      <c r="G45" s="16">
        <v>165</v>
      </c>
      <c r="H45" s="66"/>
      <c r="I45" s="67"/>
      <c r="J45" s="67"/>
      <c r="K45" s="62"/>
      <c r="L45" s="68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83</v>
      </c>
      <c r="E46" s="16">
        <v>85</v>
      </c>
      <c r="F46" s="53">
        <f t="shared" si="1"/>
        <v>168</v>
      </c>
      <c r="G46" s="16">
        <v>68</v>
      </c>
      <c r="H46" s="54" t="s">
        <v>59</v>
      </c>
      <c r="I46" s="57">
        <f>SUM(D46:D48)</f>
        <v>439</v>
      </c>
      <c r="J46" s="57">
        <f>E46+E47+E48</f>
        <v>474</v>
      </c>
      <c r="K46" s="60">
        <f>SUM(I46:J48)</f>
        <v>913</v>
      </c>
      <c r="L46" s="63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86</v>
      </c>
      <c r="F47" s="53">
        <f t="shared" si="1"/>
        <v>174</v>
      </c>
      <c r="G47" s="16">
        <v>70</v>
      </c>
      <c r="H47" s="55"/>
      <c r="I47" s="58"/>
      <c r="J47" s="58"/>
      <c r="K47" s="61"/>
      <c r="L47" s="64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268</v>
      </c>
      <c r="E48" s="16">
        <v>303</v>
      </c>
      <c r="F48" s="53">
        <f t="shared" si="1"/>
        <v>571</v>
      </c>
      <c r="G48" s="16">
        <v>213</v>
      </c>
      <c r="H48" s="66"/>
      <c r="I48" s="67"/>
      <c r="J48" s="67"/>
      <c r="K48" s="62"/>
      <c r="L48" s="68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431</v>
      </c>
      <c r="E49" s="16">
        <v>491</v>
      </c>
      <c r="F49" s="53">
        <f t="shared" si="1"/>
        <v>922</v>
      </c>
      <c r="G49" s="16">
        <v>406</v>
      </c>
      <c r="H49" s="54" t="s">
        <v>63</v>
      </c>
      <c r="I49" s="57">
        <f>SUM(D49:D51)</f>
        <v>704</v>
      </c>
      <c r="J49" s="57">
        <f>E49+E50+E51</f>
        <v>807</v>
      </c>
      <c r="K49" s="60">
        <f>SUM(I49:J51)</f>
        <v>1511</v>
      </c>
      <c r="L49" s="63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3">
        <f t="shared" si="1"/>
        <v>380</v>
      </c>
      <c r="G50" s="16">
        <v>148</v>
      </c>
      <c r="H50" s="55"/>
      <c r="I50" s="58"/>
      <c r="J50" s="58"/>
      <c r="K50" s="61"/>
      <c r="L50" s="64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115</v>
      </c>
      <c r="F51" s="53">
        <f t="shared" si="1"/>
        <v>209</v>
      </c>
      <c r="G51" s="16">
        <v>81</v>
      </c>
      <c r="H51" s="66"/>
      <c r="I51" s="67"/>
      <c r="J51" s="67"/>
      <c r="K51" s="62"/>
      <c r="L51" s="68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3">
        <f t="shared" si="1"/>
        <v>118</v>
      </c>
      <c r="G52" s="16">
        <v>50</v>
      </c>
      <c r="H52" s="54" t="s">
        <v>67</v>
      </c>
      <c r="I52" s="57">
        <f>SUM(D52:D54)</f>
        <v>255</v>
      </c>
      <c r="J52" s="57">
        <f>E52+E53+E54</f>
        <v>279</v>
      </c>
      <c r="K52" s="60">
        <f>SUM(I52:J54)</f>
        <v>534</v>
      </c>
      <c r="L52" s="63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53">
        <f t="shared" si="1"/>
        <v>165</v>
      </c>
      <c r="G53" s="16">
        <v>69</v>
      </c>
      <c r="H53" s="55"/>
      <c r="I53" s="58"/>
      <c r="J53" s="58"/>
      <c r="K53" s="61"/>
      <c r="L53" s="64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131</v>
      </c>
      <c r="F54" s="53">
        <f>D54+E54</f>
        <v>251</v>
      </c>
      <c r="G54" s="16">
        <v>88</v>
      </c>
      <c r="H54" s="66"/>
      <c r="I54" s="67"/>
      <c r="J54" s="67"/>
      <c r="K54" s="62"/>
      <c r="L54" s="68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166</v>
      </c>
      <c r="E55" s="16">
        <v>180</v>
      </c>
      <c r="F55" s="53">
        <f>D55+E55</f>
        <v>346</v>
      </c>
      <c r="G55" s="16">
        <v>137</v>
      </c>
      <c r="H55" s="54" t="s">
        <v>71</v>
      </c>
      <c r="I55" s="57">
        <f>SUM(D55:D57)</f>
        <v>418</v>
      </c>
      <c r="J55" s="57">
        <f>E55+E56+E57</f>
        <v>467</v>
      </c>
      <c r="K55" s="60">
        <f>SUM(I55:J57)</f>
        <v>885</v>
      </c>
      <c r="L55" s="63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96</v>
      </c>
      <c r="F56" s="53">
        <f>D56+E56</f>
        <v>178</v>
      </c>
      <c r="G56" s="16">
        <v>64</v>
      </c>
      <c r="H56" s="55"/>
      <c r="I56" s="58"/>
      <c r="J56" s="58"/>
      <c r="K56" s="61"/>
      <c r="L56" s="64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2">
        <v>170</v>
      </c>
      <c r="E57" s="52">
        <v>191</v>
      </c>
      <c r="F57" s="53">
        <f>D57+E57</f>
        <v>361</v>
      </c>
      <c r="G57" s="52">
        <v>217</v>
      </c>
      <c r="H57" s="56"/>
      <c r="I57" s="59"/>
      <c r="J57" s="59"/>
      <c r="K57" s="62"/>
      <c r="L57" s="65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3800</v>
      </c>
      <c r="E58" s="23">
        <f>SUM(E34:E57)</f>
        <v>4213</v>
      </c>
      <c r="F58" s="23">
        <f t="shared" ref="F58" si="2">SUM(F34:F57)</f>
        <v>8013</v>
      </c>
      <c r="G58" s="29">
        <f>SUM(G34:G57)</f>
        <v>3253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8605</v>
      </c>
      <c r="E59" s="32">
        <f t="shared" ref="E59" si="3">E33+E58</f>
        <v>9747</v>
      </c>
      <c r="F59" s="32">
        <f>F33+F58</f>
        <v>18352</v>
      </c>
      <c r="G59" s="33">
        <f>G33+G58</f>
        <v>7877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L9:L10"/>
    <mergeCell ref="H11:H17"/>
    <mergeCell ref="I11:I17"/>
    <mergeCell ref="J11:J17"/>
    <mergeCell ref="K11:K17"/>
    <mergeCell ref="L11:L17"/>
    <mergeCell ref="I6:I7"/>
    <mergeCell ref="J6:J7"/>
    <mergeCell ref="H9:H10"/>
    <mergeCell ref="I9:I10"/>
    <mergeCell ref="J9:J10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令和7年1月</vt:lpstr>
      <vt:lpstr>令和7年2月</vt:lpstr>
      <vt:lpstr>令和7年3月</vt:lpstr>
      <vt:lpstr>令和7年4月</vt:lpstr>
      <vt:lpstr>令和7年5月 </vt:lpstr>
      <vt:lpstr>令和7年6月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2023-04-04T23:46:49Z</cp:lastPrinted>
  <dcterms:created xsi:type="dcterms:W3CDTF">2023-01-05T00:45:32Z</dcterms:created>
  <dcterms:modified xsi:type="dcterms:W3CDTF">2025-06-05T02:39:56Z</dcterms:modified>
</cp:coreProperties>
</file>