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03まちづくり課\02事業別フォルダ\01_統計\00_統計データ活用（毎月作業分）\令和7年\"/>
    </mc:Choice>
  </mc:AlternateContent>
  <bookViews>
    <workbookView xWindow="0" yWindow="0" windowWidth="28800" windowHeight="11910" firstSheet="3" activeTab="11"/>
  </bookViews>
  <sheets>
    <sheet name="令和7年1月" sheetId="13" r:id="rId1"/>
    <sheet name="令和7年2月" sheetId="14" r:id="rId2"/>
    <sheet name="令和7年3月" sheetId="15" r:id="rId3"/>
    <sheet name="令和7年4月" sheetId="16" r:id="rId4"/>
    <sheet name="令和7年5月 " sheetId="17" r:id="rId5"/>
    <sheet name="令和7年6月" sheetId="18" r:id="rId6"/>
    <sheet name="令和7年7月" sheetId="19" r:id="rId7"/>
    <sheet name="令和7年8月" sheetId="20" r:id="rId8"/>
    <sheet name="令和7年9月" sheetId="21" r:id="rId9"/>
    <sheet name="令和7年10月" sheetId="22" r:id="rId10"/>
    <sheet name="令和7年11月" sheetId="23" r:id="rId11"/>
    <sheet name="令和7年12月" sheetId="24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8" i="24" l="1"/>
  <c r="E58" i="24"/>
  <c r="D58" i="24"/>
  <c r="F57" i="24"/>
  <c r="F56" i="24"/>
  <c r="L55" i="24"/>
  <c r="J55" i="24"/>
  <c r="I55" i="24"/>
  <c r="F55" i="24"/>
  <c r="F54" i="24"/>
  <c r="F53" i="24"/>
  <c r="L52" i="24"/>
  <c r="J52" i="24"/>
  <c r="I52" i="24"/>
  <c r="F52" i="24"/>
  <c r="F51" i="24"/>
  <c r="F50" i="24"/>
  <c r="L49" i="24"/>
  <c r="J49" i="24"/>
  <c r="I49" i="24"/>
  <c r="K49" i="24" s="1"/>
  <c r="F49" i="24"/>
  <c r="F48" i="24"/>
  <c r="F47" i="24"/>
  <c r="L46" i="24"/>
  <c r="J46" i="24"/>
  <c r="K46" i="24" s="1"/>
  <c r="I46" i="24"/>
  <c r="F46" i="24"/>
  <c r="F45" i="24"/>
  <c r="F44" i="24"/>
  <c r="L43" i="24"/>
  <c r="J43" i="24"/>
  <c r="I43" i="24"/>
  <c r="F43" i="24"/>
  <c r="F42" i="24"/>
  <c r="F41" i="24"/>
  <c r="L40" i="24"/>
  <c r="J40" i="24"/>
  <c r="I40" i="24"/>
  <c r="F40" i="24"/>
  <c r="F39" i="24"/>
  <c r="F38" i="24"/>
  <c r="L37" i="24"/>
  <c r="J37" i="24"/>
  <c r="I37" i="24"/>
  <c r="K37" i="24" s="1"/>
  <c r="F37" i="24"/>
  <c r="F36" i="24"/>
  <c r="F35" i="24"/>
  <c r="L34" i="24"/>
  <c r="J34" i="24"/>
  <c r="K34" i="24" s="1"/>
  <c r="I34" i="24"/>
  <c r="F34" i="24"/>
  <c r="G33" i="24"/>
  <c r="E33" i="24"/>
  <c r="D33" i="24"/>
  <c r="F32" i="24"/>
  <c r="L31" i="24"/>
  <c r="J31" i="24"/>
  <c r="I31" i="24"/>
  <c r="F31" i="24"/>
  <c r="F30" i="24"/>
  <c r="L29" i="24"/>
  <c r="J29" i="24"/>
  <c r="K29" i="24" s="1"/>
  <c r="I29" i="24"/>
  <c r="F29" i="24"/>
  <c r="F28" i="24"/>
  <c r="F27" i="24"/>
  <c r="F26" i="24"/>
  <c r="L25" i="24"/>
  <c r="J25" i="24"/>
  <c r="K25" i="24" s="1"/>
  <c r="I25" i="24"/>
  <c r="F25" i="24"/>
  <c r="F24" i="24"/>
  <c r="L23" i="24"/>
  <c r="J23" i="24"/>
  <c r="I23" i="24"/>
  <c r="K23" i="24" s="1"/>
  <c r="F23" i="24"/>
  <c r="F22" i="24"/>
  <c r="F21" i="24"/>
  <c r="F20" i="24"/>
  <c r="F19" i="24"/>
  <c r="L18" i="24"/>
  <c r="J18" i="24"/>
  <c r="I18" i="24"/>
  <c r="F18" i="24"/>
  <c r="F17" i="24"/>
  <c r="F16" i="24"/>
  <c r="F15" i="24"/>
  <c r="F14" i="24"/>
  <c r="F13" i="24"/>
  <c r="F12" i="24"/>
  <c r="L11" i="24"/>
  <c r="J11" i="24"/>
  <c r="I11" i="24"/>
  <c r="K11" i="24" s="1"/>
  <c r="F11" i="24"/>
  <c r="F10" i="24"/>
  <c r="L9" i="24"/>
  <c r="K9" i="24"/>
  <c r="J9" i="24"/>
  <c r="I9" i="24"/>
  <c r="F9" i="24"/>
  <c r="L8" i="24"/>
  <c r="J8" i="24"/>
  <c r="I8" i="24"/>
  <c r="K8" i="24" s="1"/>
  <c r="F8" i="24"/>
  <c r="G59" i="24" l="1"/>
  <c r="K52" i="24"/>
  <c r="E59" i="24"/>
  <c r="K40" i="24"/>
  <c r="K55" i="24"/>
  <c r="D59" i="24"/>
  <c r="F58" i="24"/>
  <c r="K43" i="24"/>
  <c r="K31" i="24"/>
  <c r="K18" i="24"/>
  <c r="F33" i="24"/>
  <c r="G58" i="23"/>
  <c r="E58" i="23"/>
  <c r="D58" i="23"/>
  <c r="F57" i="23"/>
  <c r="F56" i="23"/>
  <c r="L55" i="23"/>
  <c r="J55" i="23"/>
  <c r="I55" i="23"/>
  <c r="K55" i="23" s="1"/>
  <c r="F55" i="23"/>
  <c r="F54" i="23"/>
  <c r="F53" i="23"/>
  <c r="L52" i="23"/>
  <c r="J52" i="23"/>
  <c r="I52" i="23"/>
  <c r="F52" i="23"/>
  <c r="F51" i="23"/>
  <c r="F50" i="23"/>
  <c r="L49" i="23"/>
  <c r="J49" i="23"/>
  <c r="I49" i="23"/>
  <c r="K49" i="23" s="1"/>
  <c r="F49" i="23"/>
  <c r="F48" i="23"/>
  <c r="F47" i="23"/>
  <c r="L46" i="23"/>
  <c r="J46" i="23"/>
  <c r="I46" i="23"/>
  <c r="K46" i="23" s="1"/>
  <c r="F46" i="23"/>
  <c r="F45" i="23"/>
  <c r="F44" i="23"/>
  <c r="L43" i="23"/>
  <c r="K43" i="23"/>
  <c r="J43" i="23"/>
  <c r="I43" i="23"/>
  <c r="F43" i="23"/>
  <c r="F42" i="23"/>
  <c r="F41" i="23"/>
  <c r="L40" i="23"/>
  <c r="J40" i="23"/>
  <c r="K40" i="23" s="1"/>
  <c r="I40" i="23"/>
  <c r="F40" i="23"/>
  <c r="F39" i="23"/>
  <c r="F38" i="23"/>
  <c r="L37" i="23"/>
  <c r="J37" i="23"/>
  <c r="I37" i="23"/>
  <c r="F37" i="23"/>
  <c r="F36" i="23"/>
  <c r="F35" i="23"/>
  <c r="L34" i="23"/>
  <c r="J34" i="23"/>
  <c r="I34" i="23"/>
  <c r="F34" i="23"/>
  <c r="G33" i="23"/>
  <c r="E33" i="23"/>
  <c r="D33" i="23"/>
  <c r="F32" i="23"/>
  <c r="L31" i="23"/>
  <c r="J31" i="23"/>
  <c r="I31" i="23"/>
  <c r="F31" i="23"/>
  <c r="F30" i="23"/>
  <c r="L29" i="23"/>
  <c r="J29" i="23"/>
  <c r="I29" i="23"/>
  <c r="K29" i="23" s="1"/>
  <c r="F29" i="23"/>
  <c r="F28" i="23"/>
  <c r="F27" i="23"/>
  <c r="F26" i="23"/>
  <c r="L25" i="23"/>
  <c r="J25" i="23"/>
  <c r="I25" i="23"/>
  <c r="F25" i="23"/>
  <c r="F24" i="23"/>
  <c r="L23" i="23"/>
  <c r="J23" i="23"/>
  <c r="I23" i="23"/>
  <c r="F23" i="23"/>
  <c r="F22" i="23"/>
  <c r="F21" i="23"/>
  <c r="F20" i="23"/>
  <c r="F19" i="23"/>
  <c r="L18" i="23"/>
  <c r="J18" i="23"/>
  <c r="I18" i="23"/>
  <c r="K18" i="23" s="1"/>
  <c r="F18" i="23"/>
  <c r="F17" i="23"/>
  <c r="F16" i="23"/>
  <c r="F15" i="23"/>
  <c r="F14" i="23"/>
  <c r="F13" i="23"/>
  <c r="F12" i="23"/>
  <c r="L11" i="23"/>
  <c r="J11" i="23"/>
  <c r="I11" i="23"/>
  <c r="F11" i="23"/>
  <c r="F10" i="23"/>
  <c r="L9" i="23"/>
  <c r="J9" i="23"/>
  <c r="I9" i="23"/>
  <c r="F9" i="23"/>
  <c r="L8" i="23"/>
  <c r="J8" i="23"/>
  <c r="I8" i="23"/>
  <c r="K8" i="23" s="1"/>
  <c r="F8" i="23"/>
  <c r="F59" i="24" l="1"/>
  <c r="G59" i="23"/>
  <c r="K37" i="23"/>
  <c r="E59" i="23"/>
  <c r="K34" i="23"/>
  <c r="K52" i="23"/>
  <c r="F58" i="23"/>
  <c r="D59" i="23"/>
  <c r="K25" i="23"/>
  <c r="K9" i="23"/>
  <c r="K31" i="23"/>
  <c r="K23" i="23"/>
  <c r="K11" i="23"/>
  <c r="F33" i="23"/>
  <c r="G33" i="22"/>
  <c r="G58" i="22"/>
  <c r="E58" i="22"/>
  <c r="D58" i="22"/>
  <c r="F57" i="22"/>
  <c r="F56" i="22"/>
  <c r="L55" i="22"/>
  <c r="J55" i="22"/>
  <c r="I55" i="22"/>
  <c r="F55" i="22"/>
  <c r="F54" i="22"/>
  <c r="F53" i="22"/>
  <c r="L52" i="22"/>
  <c r="J52" i="22"/>
  <c r="I52" i="22"/>
  <c r="F52" i="22"/>
  <c r="F51" i="22"/>
  <c r="F50" i="22"/>
  <c r="L49" i="22"/>
  <c r="J49" i="22"/>
  <c r="I49" i="22"/>
  <c r="F49" i="22"/>
  <c r="F48" i="22"/>
  <c r="F47" i="22"/>
  <c r="L46" i="22"/>
  <c r="J46" i="22"/>
  <c r="I46" i="22"/>
  <c r="F46" i="22"/>
  <c r="F45" i="22"/>
  <c r="F44" i="22"/>
  <c r="L43" i="22"/>
  <c r="J43" i="22"/>
  <c r="I43" i="22"/>
  <c r="K43" i="22" s="1"/>
  <c r="F43" i="22"/>
  <c r="F42" i="22"/>
  <c r="F41" i="22"/>
  <c r="L40" i="22"/>
  <c r="J40" i="22"/>
  <c r="I40" i="22"/>
  <c r="F40" i="22"/>
  <c r="F39" i="22"/>
  <c r="F38" i="22"/>
  <c r="L37" i="22"/>
  <c r="J37" i="22"/>
  <c r="K37" i="22" s="1"/>
  <c r="I37" i="22"/>
  <c r="F37" i="22"/>
  <c r="F36" i="22"/>
  <c r="F35" i="22"/>
  <c r="L34" i="22"/>
  <c r="J34" i="22"/>
  <c r="I34" i="22"/>
  <c r="K34" i="22" s="1"/>
  <c r="F34" i="22"/>
  <c r="E33" i="22"/>
  <c r="D33" i="22"/>
  <c r="F32" i="22"/>
  <c r="L31" i="22"/>
  <c r="K31" i="22"/>
  <c r="J31" i="22"/>
  <c r="I31" i="22"/>
  <c r="F31" i="22"/>
  <c r="F30" i="22"/>
  <c r="L29" i="22"/>
  <c r="J29" i="22"/>
  <c r="I29" i="22"/>
  <c r="K29" i="22" s="1"/>
  <c r="F29" i="22"/>
  <c r="F28" i="22"/>
  <c r="F27" i="22"/>
  <c r="F26" i="22"/>
  <c r="L25" i="22"/>
  <c r="J25" i="22"/>
  <c r="I25" i="22"/>
  <c r="K25" i="22" s="1"/>
  <c r="F25" i="22"/>
  <c r="F24" i="22"/>
  <c r="L23" i="22"/>
  <c r="J23" i="22"/>
  <c r="K23" i="22" s="1"/>
  <c r="I23" i="22"/>
  <c r="F23" i="22"/>
  <c r="F22" i="22"/>
  <c r="F21" i="22"/>
  <c r="F20" i="22"/>
  <c r="F19" i="22"/>
  <c r="L18" i="22"/>
  <c r="J18" i="22"/>
  <c r="I18" i="22"/>
  <c r="K18" i="22" s="1"/>
  <c r="F18" i="22"/>
  <c r="F17" i="22"/>
  <c r="F16" i="22"/>
  <c r="F15" i="22"/>
  <c r="F14" i="22"/>
  <c r="F13" i="22"/>
  <c r="F12" i="22"/>
  <c r="L11" i="22"/>
  <c r="J11" i="22"/>
  <c r="I11" i="22"/>
  <c r="K11" i="22" s="1"/>
  <c r="F11" i="22"/>
  <c r="F10" i="22"/>
  <c r="L9" i="22"/>
  <c r="J9" i="22"/>
  <c r="I9" i="22"/>
  <c r="F9" i="22"/>
  <c r="L8" i="22"/>
  <c r="J8" i="22"/>
  <c r="K8" i="22" s="1"/>
  <c r="I8" i="22"/>
  <c r="F8" i="22"/>
  <c r="F59" i="23" l="1"/>
  <c r="G59" i="22"/>
  <c r="K55" i="22"/>
  <c r="K52" i="22"/>
  <c r="K46" i="22"/>
  <c r="K40" i="22"/>
  <c r="E59" i="22"/>
  <c r="K49" i="22"/>
  <c r="D59" i="22"/>
  <c r="F58" i="22"/>
  <c r="K9" i="22"/>
  <c r="F33" i="22"/>
  <c r="G58" i="21"/>
  <c r="E58" i="21"/>
  <c r="D58" i="21"/>
  <c r="F57" i="21"/>
  <c r="F56" i="21"/>
  <c r="L55" i="21"/>
  <c r="J55" i="21"/>
  <c r="I55" i="21"/>
  <c r="F55" i="21"/>
  <c r="F54" i="21"/>
  <c r="F53" i="21"/>
  <c r="L52" i="21"/>
  <c r="J52" i="21"/>
  <c r="K52" i="21" s="1"/>
  <c r="I52" i="21"/>
  <c r="F52" i="21"/>
  <c r="F51" i="21"/>
  <c r="F50" i="21"/>
  <c r="L49" i="21"/>
  <c r="J49" i="21"/>
  <c r="I49" i="21"/>
  <c r="F49" i="21"/>
  <c r="F48" i="21"/>
  <c r="F47" i="21"/>
  <c r="L46" i="21"/>
  <c r="J46" i="21"/>
  <c r="I46" i="21"/>
  <c r="F46" i="21"/>
  <c r="F45" i="21"/>
  <c r="F44" i="21"/>
  <c r="L43" i="21"/>
  <c r="J43" i="21"/>
  <c r="I43" i="21"/>
  <c r="K43" i="21" s="1"/>
  <c r="F43" i="21"/>
  <c r="F42" i="21"/>
  <c r="F41" i="21"/>
  <c r="L40" i="21"/>
  <c r="J40" i="21"/>
  <c r="I40" i="21"/>
  <c r="F40" i="21"/>
  <c r="F39" i="21"/>
  <c r="F38" i="21"/>
  <c r="L37" i="21"/>
  <c r="J37" i="21"/>
  <c r="I37" i="21"/>
  <c r="F37" i="21"/>
  <c r="F36" i="21"/>
  <c r="F35" i="21"/>
  <c r="L34" i="21"/>
  <c r="J34" i="21"/>
  <c r="I34" i="21"/>
  <c r="F34" i="21"/>
  <c r="G33" i="21"/>
  <c r="E33" i="21"/>
  <c r="D33" i="21"/>
  <c r="F32" i="21"/>
  <c r="L31" i="21"/>
  <c r="J31" i="21"/>
  <c r="I31" i="21"/>
  <c r="F31" i="21"/>
  <c r="F30" i="21"/>
  <c r="L29" i="21"/>
  <c r="J29" i="21"/>
  <c r="I29" i="21"/>
  <c r="K29" i="21" s="1"/>
  <c r="F29" i="21"/>
  <c r="F28" i="21"/>
  <c r="F27" i="21"/>
  <c r="F26" i="21"/>
  <c r="L25" i="21"/>
  <c r="J25" i="21"/>
  <c r="I25" i="21"/>
  <c r="F25" i="21"/>
  <c r="F24" i="21"/>
  <c r="L23" i="21"/>
  <c r="J23" i="21"/>
  <c r="K23" i="21" s="1"/>
  <c r="I23" i="21"/>
  <c r="F23" i="21"/>
  <c r="F22" i="21"/>
  <c r="F21" i="21"/>
  <c r="F20" i="21"/>
  <c r="F19" i="21"/>
  <c r="L18" i="21"/>
  <c r="J18" i="21"/>
  <c r="I18" i="21"/>
  <c r="K18" i="21" s="1"/>
  <c r="F18" i="21"/>
  <c r="F17" i="21"/>
  <c r="F16" i="21"/>
  <c r="F15" i="21"/>
  <c r="F14" i="21"/>
  <c r="F13" i="21"/>
  <c r="F12" i="21"/>
  <c r="L11" i="21"/>
  <c r="J11" i="21"/>
  <c r="I11" i="21"/>
  <c r="F11" i="21"/>
  <c r="F10" i="21"/>
  <c r="L9" i="21"/>
  <c r="J9" i="21"/>
  <c r="I9" i="21"/>
  <c r="K9" i="21" s="1"/>
  <c r="F9" i="21"/>
  <c r="L8" i="21"/>
  <c r="J8" i="21"/>
  <c r="K8" i="21" s="1"/>
  <c r="I8" i="21"/>
  <c r="F8" i="21"/>
  <c r="F59" i="22" l="1"/>
  <c r="G59" i="21"/>
  <c r="K55" i="21"/>
  <c r="K46" i="21"/>
  <c r="K40" i="21"/>
  <c r="E59" i="21"/>
  <c r="K34" i="21"/>
  <c r="K49" i="21"/>
  <c r="K37" i="21"/>
  <c r="F58" i="21"/>
  <c r="D59" i="21"/>
  <c r="K31" i="21"/>
  <c r="K25" i="21"/>
  <c r="K11" i="21"/>
  <c r="F33" i="21"/>
  <c r="G58" i="20"/>
  <c r="E58" i="20"/>
  <c r="D58" i="20"/>
  <c r="F57" i="20"/>
  <c r="F56" i="20"/>
  <c r="L55" i="20"/>
  <c r="J55" i="20"/>
  <c r="I55" i="20"/>
  <c r="K55" i="20" s="1"/>
  <c r="F55" i="20"/>
  <c r="F54" i="20"/>
  <c r="F53" i="20"/>
  <c r="L52" i="20"/>
  <c r="J52" i="20"/>
  <c r="I52" i="20"/>
  <c r="F52" i="20"/>
  <c r="F51" i="20"/>
  <c r="F50" i="20"/>
  <c r="L49" i="20"/>
  <c r="J49" i="20"/>
  <c r="I49" i="20"/>
  <c r="F49" i="20"/>
  <c r="F48" i="20"/>
  <c r="F47" i="20"/>
  <c r="L46" i="20"/>
  <c r="J46" i="20"/>
  <c r="I46" i="20"/>
  <c r="K46" i="20" s="1"/>
  <c r="F46" i="20"/>
  <c r="F45" i="20"/>
  <c r="F44" i="20"/>
  <c r="L43" i="20"/>
  <c r="J43" i="20"/>
  <c r="I43" i="20"/>
  <c r="F43" i="20"/>
  <c r="F42" i="20"/>
  <c r="F41" i="20"/>
  <c r="L40" i="20"/>
  <c r="J40" i="20"/>
  <c r="I40" i="20"/>
  <c r="F40" i="20"/>
  <c r="F39" i="20"/>
  <c r="F38" i="20"/>
  <c r="L37" i="20"/>
  <c r="J37" i="20"/>
  <c r="I37" i="20"/>
  <c r="F37" i="20"/>
  <c r="F36" i="20"/>
  <c r="F35" i="20"/>
  <c r="L34" i="20"/>
  <c r="J34" i="20"/>
  <c r="I34" i="20"/>
  <c r="F34" i="20"/>
  <c r="G33" i="20"/>
  <c r="E33" i="20"/>
  <c r="D33" i="20"/>
  <c r="F32" i="20"/>
  <c r="L31" i="20"/>
  <c r="J31" i="20"/>
  <c r="I31" i="20"/>
  <c r="F31" i="20"/>
  <c r="F30" i="20"/>
  <c r="L29" i="20"/>
  <c r="J29" i="20"/>
  <c r="I29" i="20"/>
  <c r="K29" i="20" s="1"/>
  <c r="F29" i="20"/>
  <c r="F28" i="20"/>
  <c r="F27" i="20"/>
  <c r="F26" i="20"/>
  <c r="L25" i="20"/>
  <c r="J25" i="20"/>
  <c r="I25" i="20"/>
  <c r="F25" i="20"/>
  <c r="F24" i="20"/>
  <c r="L23" i="20"/>
  <c r="J23" i="20"/>
  <c r="I23" i="20"/>
  <c r="F23" i="20"/>
  <c r="F22" i="20"/>
  <c r="F21" i="20"/>
  <c r="F20" i="20"/>
  <c r="F19" i="20"/>
  <c r="L18" i="20"/>
  <c r="J18" i="20"/>
  <c r="I18" i="20"/>
  <c r="K18" i="20" s="1"/>
  <c r="F18" i="20"/>
  <c r="F17" i="20"/>
  <c r="F16" i="20"/>
  <c r="F15" i="20"/>
  <c r="F14" i="20"/>
  <c r="F13" i="20"/>
  <c r="F12" i="20"/>
  <c r="L11" i="20"/>
  <c r="J11" i="20"/>
  <c r="K11" i="20" s="1"/>
  <c r="I11" i="20"/>
  <c r="F11" i="20"/>
  <c r="F10" i="20"/>
  <c r="L9" i="20"/>
  <c r="J9" i="20"/>
  <c r="I9" i="20"/>
  <c r="F9" i="20"/>
  <c r="L8" i="20"/>
  <c r="J8" i="20"/>
  <c r="I8" i="20"/>
  <c r="K8" i="20" s="1"/>
  <c r="F8" i="20"/>
  <c r="F59" i="21" l="1"/>
  <c r="G59" i="20"/>
  <c r="K49" i="20"/>
  <c r="K43" i="20"/>
  <c r="K37" i="20"/>
  <c r="K34" i="20"/>
  <c r="E59" i="20"/>
  <c r="K52" i="20"/>
  <c r="D59" i="20"/>
  <c r="K40" i="20"/>
  <c r="F58" i="20"/>
  <c r="K25" i="20"/>
  <c r="K9" i="20"/>
  <c r="K31" i="20"/>
  <c r="F33" i="20"/>
  <c r="K23" i="20"/>
  <c r="G58" i="19"/>
  <c r="E58" i="19"/>
  <c r="D58" i="19"/>
  <c r="F57" i="19"/>
  <c r="F56" i="19"/>
  <c r="L55" i="19"/>
  <c r="J55" i="19"/>
  <c r="I55" i="19"/>
  <c r="F55" i="19"/>
  <c r="F54" i="19"/>
  <c r="F53" i="19"/>
  <c r="L52" i="19"/>
  <c r="J52" i="19"/>
  <c r="I52" i="19"/>
  <c r="K52" i="19" s="1"/>
  <c r="F52" i="19"/>
  <c r="F51" i="19"/>
  <c r="F50" i="19"/>
  <c r="L49" i="19"/>
  <c r="J49" i="19"/>
  <c r="I49" i="19"/>
  <c r="K49" i="19" s="1"/>
  <c r="F49" i="19"/>
  <c r="F48" i="19"/>
  <c r="F47" i="19"/>
  <c r="L46" i="19"/>
  <c r="J46" i="19"/>
  <c r="I46" i="19"/>
  <c r="F46" i="19"/>
  <c r="F45" i="19"/>
  <c r="F44" i="19"/>
  <c r="L43" i="19"/>
  <c r="J43" i="19"/>
  <c r="I43" i="19"/>
  <c r="F43" i="19"/>
  <c r="F42" i="19"/>
  <c r="F41" i="19"/>
  <c r="L40" i="19"/>
  <c r="J40" i="19"/>
  <c r="I40" i="19"/>
  <c r="F40" i="19"/>
  <c r="F39" i="19"/>
  <c r="F38" i="19"/>
  <c r="L37" i="19"/>
  <c r="J37" i="19"/>
  <c r="I37" i="19"/>
  <c r="K37" i="19" s="1"/>
  <c r="F37" i="19"/>
  <c r="F36" i="19"/>
  <c r="F35" i="19"/>
  <c r="L34" i="19"/>
  <c r="J34" i="19"/>
  <c r="K34" i="19" s="1"/>
  <c r="I34" i="19"/>
  <c r="F34" i="19"/>
  <c r="G33" i="19"/>
  <c r="E33" i="19"/>
  <c r="D33" i="19"/>
  <c r="F32" i="19"/>
  <c r="L31" i="19"/>
  <c r="J31" i="19"/>
  <c r="I31" i="19"/>
  <c r="F31" i="19"/>
  <c r="F30" i="19"/>
  <c r="L29" i="19"/>
  <c r="J29" i="19"/>
  <c r="I29" i="19"/>
  <c r="K29" i="19" s="1"/>
  <c r="F29" i="19"/>
  <c r="F28" i="19"/>
  <c r="F27" i="19"/>
  <c r="F26" i="19"/>
  <c r="L25" i="19"/>
  <c r="J25" i="19"/>
  <c r="I25" i="19"/>
  <c r="F25" i="19"/>
  <c r="F24" i="19"/>
  <c r="L23" i="19"/>
  <c r="J23" i="19"/>
  <c r="I23" i="19"/>
  <c r="K23" i="19" s="1"/>
  <c r="F23" i="19"/>
  <c r="F22" i="19"/>
  <c r="F21" i="19"/>
  <c r="F20" i="19"/>
  <c r="F19" i="19"/>
  <c r="L18" i="19"/>
  <c r="J18" i="19"/>
  <c r="K18" i="19" s="1"/>
  <c r="I18" i="19"/>
  <c r="F18" i="19"/>
  <c r="F17" i="19"/>
  <c r="F16" i="19"/>
  <c r="F15" i="19"/>
  <c r="F14" i="19"/>
  <c r="F13" i="19"/>
  <c r="F12" i="19"/>
  <c r="L11" i="19"/>
  <c r="J11" i="19"/>
  <c r="I11" i="19"/>
  <c r="F11" i="19"/>
  <c r="F10" i="19"/>
  <c r="L9" i="19"/>
  <c r="K9" i="19"/>
  <c r="J9" i="19"/>
  <c r="I9" i="19"/>
  <c r="F9" i="19"/>
  <c r="L8" i="19"/>
  <c r="J8" i="19"/>
  <c r="I8" i="19"/>
  <c r="K8" i="19" s="1"/>
  <c r="F8" i="19"/>
  <c r="F59" i="20" l="1"/>
  <c r="G59" i="19"/>
  <c r="E59" i="19"/>
  <c r="K46" i="19"/>
  <c r="K40" i="19"/>
  <c r="D59" i="19"/>
  <c r="K55" i="19"/>
  <c r="K43" i="19"/>
  <c r="F58" i="19"/>
  <c r="K31" i="19"/>
  <c r="K25" i="19"/>
  <c r="K11" i="19"/>
  <c r="F33" i="19"/>
  <c r="G58" i="18"/>
  <c r="E58" i="18"/>
  <c r="D58" i="18"/>
  <c r="F57" i="18"/>
  <c r="F56" i="18"/>
  <c r="L55" i="18"/>
  <c r="J55" i="18"/>
  <c r="K55" i="18" s="1"/>
  <c r="I55" i="18"/>
  <c r="F55" i="18"/>
  <c r="F54" i="18"/>
  <c r="F53" i="18"/>
  <c r="L52" i="18"/>
  <c r="J52" i="18"/>
  <c r="K52" i="18" s="1"/>
  <c r="I52" i="18"/>
  <c r="F52" i="18"/>
  <c r="F51" i="18"/>
  <c r="F50" i="18"/>
  <c r="L49" i="18"/>
  <c r="J49" i="18"/>
  <c r="I49" i="18"/>
  <c r="K49" i="18" s="1"/>
  <c r="F49" i="18"/>
  <c r="F48" i="18"/>
  <c r="F47" i="18"/>
  <c r="L46" i="18"/>
  <c r="J46" i="18"/>
  <c r="I46" i="18"/>
  <c r="F46" i="18"/>
  <c r="F45" i="18"/>
  <c r="F44" i="18"/>
  <c r="L43" i="18"/>
  <c r="J43" i="18"/>
  <c r="I43" i="18"/>
  <c r="K43" i="18" s="1"/>
  <c r="F43" i="18"/>
  <c r="F42" i="18"/>
  <c r="F41" i="18"/>
  <c r="L40" i="18"/>
  <c r="J40" i="18"/>
  <c r="K40" i="18" s="1"/>
  <c r="I40" i="18"/>
  <c r="F40" i="18"/>
  <c r="F39" i="18"/>
  <c r="F38" i="18"/>
  <c r="L37" i="18"/>
  <c r="J37" i="18"/>
  <c r="I37" i="18"/>
  <c r="K37" i="18" s="1"/>
  <c r="F37" i="18"/>
  <c r="F36" i="18"/>
  <c r="F35" i="18"/>
  <c r="L34" i="18"/>
  <c r="J34" i="18"/>
  <c r="I34" i="18"/>
  <c r="F34" i="18"/>
  <c r="G33" i="18"/>
  <c r="E33" i="18"/>
  <c r="E59" i="18" s="1"/>
  <c r="D33" i="18"/>
  <c r="F32" i="18"/>
  <c r="L31" i="18"/>
  <c r="J31" i="18"/>
  <c r="I31" i="18"/>
  <c r="F31" i="18"/>
  <c r="F30" i="18"/>
  <c r="L29" i="18"/>
  <c r="J29" i="18"/>
  <c r="I29" i="18"/>
  <c r="K29" i="18" s="1"/>
  <c r="F29" i="18"/>
  <c r="F28" i="18"/>
  <c r="F27" i="18"/>
  <c r="F26" i="18"/>
  <c r="L25" i="18"/>
  <c r="J25" i="18"/>
  <c r="I25" i="18"/>
  <c r="F25" i="18"/>
  <c r="F24" i="18"/>
  <c r="L23" i="18"/>
  <c r="J23" i="18"/>
  <c r="I23" i="18"/>
  <c r="F23" i="18"/>
  <c r="F22" i="18"/>
  <c r="F21" i="18"/>
  <c r="F20" i="18"/>
  <c r="F19" i="18"/>
  <c r="L18" i="18"/>
  <c r="J18" i="18"/>
  <c r="I18" i="18"/>
  <c r="F18" i="18"/>
  <c r="F17" i="18"/>
  <c r="F16" i="18"/>
  <c r="F15" i="18"/>
  <c r="F14" i="18"/>
  <c r="F13" i="18"/>
  <c r="F12" i="18"/>
  <c r="L11" i="18"/>
  <c r="J11" i="18"/>
  <c r="I11" i="18"/>
  <c r="F11" i="18"/>
  <c r="F10" i="18"/>
  <c r="L9" i="18"/>
  <c r="J9" i="18"/>
  <c r="I9" i="18"/>
  <c r="F9" i="18"/>
  <c r="L8" i="18"/>
  <c r="J8" i="18"/>
  <c r="I8" i="18"/>
  <c r="K8" i="18" s="1"/>
  <c r="F8" i="18"/>
  <c r="F59" i="19" l="1"/>
  <c r="G59" i="18"/>
  <c r="K46" i="18"/>
  <c r="K34" i="18"/>
  <c r="F58" i="18"/>
  <c r="D59" i="18"/>
  <c r="K25" i="18"/>
  <c r="K18" i="18"/>
  <c r="K9" i="18"/>
  <c r="K31" i="18"/>
  <c r="K23" i="18"/>
  <c r="K11" i="18"/>
  <c r="F33" i="18"/>
  <c r="G58" i="17"/>
  <c r="E58" i="17"/>
  <c r="D58" i="17"/>
  <c r="F57" i="17"/>
  <c r="F56" i="17"/>
  <c r="L55" i="17"/>
  <c r="J55" i="17"/>
  <c r="I55" i="17"/>
  <c r="K55" i="17" s="1"/>
  <c r="F55" i="17"/>
  <c r="F54" i="17"/>
  <c r="F53" i="17"/>
  <c r="L52" i="17"/>
  <c r="J52" i="17"/>
  <c r="I52" i="17"/>
  <c r="K52" i="17" s="1"/>
  <c r="F52" i="17"/>
  <c r="F51" i="17"/>
  <c r="F50" i="17"/>
  <c r="L49" i="17"/>
  <c r="J49" i="17"/>
  <c r="I49" i="17"/>
  <c r="F49" i="17"/>
  <c r="F48" i="17"/>
  <c r="F47" i="17"/>
  <c r="L46" i="17"/>
  <c r="J46" i="17"/>
  <c r="I46" i="17"/>
  <c r="K46" i="17" s="1"/>
  <c r="F46" i="17"/>
  <c r="F45" i="17"/>
  <c r="F44" i="17"/>
  <c r="L43" i="17"/>
  <c r="J43" i="17"/>
  <c r="I43" i="17"/>
  <c r="F43" i="17"/>
  <c r="F42" i="17"/>
  <c r="F41" i="17"/>
  <c r="L40" i="17"/>
  <c r="J40" i="17"/>
  <c r="K40" i="17" s="1"/>
  <c r="I40" i="17"/>
  <c r="F40" i="17"/>
  <c r="F39" i="17"/>
  <c r="F38" i="17"/>
  <c r="L37" i="17"/>
  <c r="J37" i="17"/>
  <c r="I37" i="17"/>
  <c r="K37" i="17" s="1"/>
  <c r="F37" i="17"/>
  <c r="F36" i="17"/>
  <c r="F35" i="17"/>
  <c r="L34" i="17"/>
  <c r="J34" i="17"/>
  <c r="I34" i="17"/>
  <c r="K34" i="17" s="1"/>
  <c r="F34" i="17"/>
  <c r="G33" i="17"/>
  <c r="E33" i="17"/>
  <c r="D33" i="17"/>
  <c r="F32" i="17"/>
  <c r="L31" i="17"/>
  <c r="K31" i="17"/>
  <c r="J31" i="17"/>
  <c r="I31" i="17"/>
  <c r="F31" i="17"/>
  <c r="F30" i="17"/>
  <c r="L29" i="17"/>
  <c r="J29" i="17"/>
  <c r="I29" i="17"/>
  <c r="K29" i="17" s="1"/>
  <c r="F29" i="17"/>
  <c r="F28" i="17"/>
  <c r="F27" i="17"/>
  <c r="F26" i="17"/>
  <c r="L25" i="17"/>
  <c r="J25" i="17"/>
  <c r="I25" i="17"/>
  <c r="K25" i="17" s="1"/>
  <c r="F25" i="17"/>
  <c r="F24" i="17"/>
  <c r="L23" i="17"/>
  <c r="J23" i="17"/>
  <c r="I23" i="17"/>
  <c r="F23" i="17"/>
  <c r="F22" i="17"/>
  <c r="F21" i="17"/>
  <c r="F20" i="17"/>
  <c r="F19" i="17"/>
  <c r="L18" i="17"/>
  <c r="J18" i="17"/>
  <c r="I18" i="17"/>
  <c r="K18" i="17" s="1"/>
  <c r="F18" i="17"/>
  <c r="F17" i="17"/>
  <c r="F16" i="17"/>
  <c r="F15" i="17"/>
  <c r="F14" i="17"/>
  <c r="F13" i="17"/>
  <c r="F12" i="17"/>
  <c r="L11" i="17"/>
  <c r="J11" i="17"/>
  <c r="I11" i="17"/>
  <c r="F11" i="17"/>
  <c r="F10" i="17"/>
  <c r="L9" i="17"/>
  <c r="J9" i="17"/>
  <c r="I9" i="17"/>
  <c r="K9" i="17" s="1"/>
  <c r="F9" i="17"/>
  <c r="L8" i="17"/>
  <c r="J8" i="17"/>
  <c r="I8" i="17"/>
  <c r="K8" i="17" s="1"/>
  <c r="F8" i="17"/>
  <c r="F59" i="18" l="1"/>
  <c r="G59" i="17"/>
  <c r="K49" i="17"/>
  <c r="K43" i="17"/>
  <c r="E59" i="17"/>
  <c r="F58" i="17"/>
  <c r="D59" i="17"/>
  <c r="K23" i="17"/>
  <c r="K11" i="17"/>
  <c r="F33" i="17"/>
  <c r="G58" i="16"/>
  <c r="E58" i="16"/>
  <c r="D58" i="16"/>
  <c r="F57" i="16"/>
  <c r="F56" i="16"/>
  <c r="L55" i="16"/>
  <c r="J55" i="16"/>
  <c r="I55" i="16"/>
  <c r="K55" i="16" s="1"/>
  <c r="F55" i="16"/>
  <c r="F54" i="16"/>
  <c r="F53" i="16"/>
  <c r="L52" i="16"/>
  <c r="K52" i="16"/>
  <c r="J52" i="16"/>
  <c r="I52" i="16"/>
  <c r="F52" i="16"/>
  <c r="F51" i="16"/>
  <c r="F50" i="16"/>
  <c r="L49" i="16"/>
  <c r="J49" i="16"/>
  <c r="I49" i="16"/>
  <c r="K49" i="16" s="1"/>
  <c r="F49" i="16"/>
  <c r="F48" i="16"/>
  <c r="F47" i="16"/>
  <c r="L46" i="16"/>
  <c r="J46" i="16"/>
  <c r="I46" i="16"/>
  <c r="K46" i="16" s="1"/>
  <c r="F46" i="16"/>
  <c r="F45" i="16"/>
  <c r="F44" i="16"/>
  <c r="L43" i="16"/>
  <c r="J43" i="16"/>
  <c r="I43" i="16"/>
  <c r="K43" i="16" s="1"/>
  <c r="F43" i="16"/>
  <c r="F42" i="16"/>
  <c r="F41" i="16"/>
  <c r="L40" i="16"/>
  <c r="K40" i="16"/>
  <c r="J40" i="16"/>
  <c r="I40" i="16"/>
  <c r="F40" i="16"/>
  <c r="F39" i="16"/>
  <c r="F38" i="16"/>
  <c r="L37" i="16"/>
  <c r="J37" i="16"/>
  <c r="I37" i="16"/>
  <c r="K37" i="16" s="1"/>
  <c r="F37" i="16"/>
  <c r="F36" i="16"/>
  <c r="F35" i="16"/>
  <c r="L34" i="16"/>
  <c r="J34" i="16"/>
  <c r="I34" i="16"/>
  <c r="K34" i="16" s="1"/>
  <c r="F34" i="16"/>
  <c r="F58" i="16" s="1"/>
  <c r="G33" i="16"/>
  <c r="G59" i="16" s="1"/>
  <c r="E33" i="16"/>
  <c r="E59" i="16" s="1"/>
  <c r="D33" i="16"/>
  <c r="D59" i="16" s="1"/>
  <c r="F32" i="16"/>
  <c r="L31" i="16"/>
  <c r="K31" i="16"/>
  <c r="J31" i="16"/>
  <c r="I31" i="16"/>
  <c r="F31" i="16"/>
  <c r="F30" i="16"/>
  <c r="L29" i="16"/>
  <c r="J29" i="16"/>
  <c r="I29" i="16"/>
  <c r="K29" i="16" s="1"/>
  <c r="F29" i="16"/>
  <c r="F28" i="16"/>
  <c r="F27" i="16"/>
  <c r="F26" i="16"/>
  <c r="L25" i="16"/>
  <c r="J25" i="16"/>
  <c r="I25" i="16"/>
  <c r="K25" i="16" s="1"/>
  <c r="F25" i="16"/>
  <c r="F24" i="16"/>
  <c r="L23" i="16"/>
  <c r="K23" i="16"/>
  <c r="J23" i="16"/>
  <c r="I23" i="16"/>
  <c r="F23" i="16"/>
  <c r="F22" i="16"/>
  <c r="F21" i="16"/>
  <c r="F20" i="16"/>
  <c r="F19" i="16"/>
  <c r="L18" i="16"/>
  <c r="J18" i="16"/>
  <c r="K18" i="16" s="1"/>
  <c r="I18" i="16"/>
  <c r="F18" i="16"/>
  <c r="F17" i="16"/>
  <c r="F16" i="16"/>
  <c r="F15" i="16"/>
  <c r="F14" i="16"/>
  <c r="F13" i="16"/>
  <c r="F12" i="16"/>
  <c r="L11" i="16"/>
  <c r="K11" i="16"/>
  <c r="J11" i="16"/>
  <c r="I11" i="16"/>
  <c r="F11" i="16"/>
  <c r="F10" i="16"/>
  <c r="L9" i="16"/>
  <c r="J9" i="16"/>
  <c r="I9" i="16"/>
  <c r="K9" i="16" s="1"/>
  <c r="F9" i="16"/>
  <c r="L8" i="16"/>
  <c r="J8" i="16"/>
  <c r="I8" i="16"/>
  <c r="K8" i="16" s="1"/>
  <c r="F8" i="16"/>
  <c r="F33" i="16" s="1"/>
  <c r="F59" i="16" s="1"/>
  <c r="F59" i="17" l="1"/>
  <c r="G58" i="15"/>
  <c r="E58" i="15"/>
  <c r="D58" i="15"/>
  <c r="F57" i="15"/>
  <c r="F56" i="15"/>
  <c r="L55" i="15"/>
  <c r="J55" i="15"/>
  <c r="I55" i="15"/>
  <c r="F55" i="15"/>
  <c r="F54" i="15"/>
  <c r="F53" i="15"/>
  <c r="L52" i="15"/>
  <c r="J52" i="15"/>
  <c r="I52" i="15"/>
  <c r="F52" i="15"/>
  <c r="F51" i="15"/>
  <c r="F50" i="15"/>
  <c r="L49" i="15"/>
  <c r="J49" i="15"/>
  <c r="I49" i="15"/>
  <c r="K49" i="15" s="1"/>
  <c r="F49" i="15"/>
  <c r="F48" i="15"/>
  <c r="F47" i="15"/>
  <c r="L46" i="15"/>
  <c r="J46" i="15"/>
  <c r="I46" i="15"/>
  <c r="F46" i="15"/>
  <c r="F45" i="15"/>
  <c r="F44" i="15"/>
  <c r="L43" i="15"/>
  <c r="J43" i="15"/>
  <c r="I43" i="15"/>
  <c r="F43" i="15"/>
  <c r="F42" i="15"/>
  <c r="F41" i="15"/>
  <c r="L40" i="15"/>
  <c r="J40" i="15"/>
  <c r="I40" i="15"/>
  <c r="F40" i="15"/>
  <c r="F39" i="15"/>
  <c r="F38" i="15"/>
  <c r="L37" i="15"/>
  <c r="J37" i="15"/>
  <c r="I37" i="15"/>
  <c r="K37" i="15" s="1"/>
  <c r="F37" i="15"/>
  <c r="F36" i="15"/>
  <c r="F35" i="15"/>
  <c r="L34" i="15"/>
  <c r="J34" i="15"/>
  <c r="I34" i="15"/>
  <c r="F34" i="15"/>
  <c r="G33" i="15"/>
  <c r="E33" i="15"/>
  <c r="D33" i="15"/>
  <c r="F32" i="15"/>
  <c r="L31" i="15"/>
  <c r="J31" i="15"/>
  <c r="I31" i="15"/>
  <c r="F31" i="15"/>
  <c r="F30" i="15"/>
  <c r="L29" i="15"/>
  <c r="J29" i="15"/>
  <c r="I29" i="15"/>
  <c r="F29" i="15"/>
  <c r="F28" i="15"/>
  <c r="F27" i="15"/>
  <c r="F26" i="15"/>
  <c r="L25" i="15"/>
  <c r="J25" i="15"/>
  <c r="I25" i="15"/>
  <c r="F25" i="15"/>
  <c r="F24" i="15"/>
  <c r="L23" i="15"/>
  <c r="J23" i="15"/>
  <c r="I23" i="15"/>
  <c r="F23" i="15"/>
  <c r="F22" i="15"/>
  <c r="F21" i="15"/>
  <c r="F20" i="15"/>
  <c r="F19" i="15"/>
  <c r="L18" i="15"/>
  <c r="J18" i="15"/>
  <c r="I18" i="15"/>
  <c r="F18" i="15"/>
  <c r="F17" i="15"/>
  <c r="F16" i="15"/>
  <c r="F15" i="15"/>
  <c r="F14" i="15"/>
  <c r="F13" i="15"/>
  <c r="F12" i="15"/>
  <c r="L11" i="15"/>
  <c r="J11" i="15"/>
  <c r="I11" i="15"/>
  <c r="F11" i="15"/>
  <c r="F10" i="15"/>
  <c r="L9" i="15"/>
  <c r="J9" i="15"/>
  <c r="I9" i="15"/>
  <c r="K9" i="15" s="1"/>
  <c r="F9" i="15"/>
  <c r="L8" i="15"/>
  <c r="J8" i="15"/>
  <c r="I8" i="15"/>
  <c r="F8" i="15"/>
  <c r="K52" i="15" l="1"/>
  <c r="K29" i="15"/>
  <c r="K8" i="15"/>
  <c r="K11" i="15"/>
  <c r="K46" i="15"/>
  <c r="K55" i="15"/>
  <c r="K43" i="15"/>
  <c r="K18" i="15"/>
  <c r="K23" i="15"/>
  <c r="G59" i="15"/>
  <c r="E59" i="15"/>
  <c r="K34" i="15"/>
  <c r="K25" i="15"/>
  <c r="K40" i="15"/>
  <c r="F58" i="15"/>
  <c r="D59" i="15"/>
  <c r="K31" i="15"/>
  <c r="F33" i="15"/>
  <c r="G58" i="14"/>
  <c r="E58" i="14"/>
  <c r="D58" i="14"/>
  <c r="F57" i="14"/>
  <c r="F56" i="14"/>
  <c r="L55" i="14"/>
  <c r="J55" i="14"/>
  <c r="K55" i="14" s="1"/>
  <c r="I55" i="14"/>
  <c r="F55" i="14"/>
  <c r="F54" i="14"/>
  <c r="F53" i="14"/>
  <c r="L52" i="14"/>
  <c r="J52" i="14"/>
  <c r="I52" i="14"/>
  <c r="K52" i="14" s="1"/>
  <c r="F52" i="14"/>
  <c r="F51" i="14"/>
  <c r="F50" i="14"/>
  <c r="L49" i="14"/>
  <c r="J49" i="14"/>
  <c r="I49" i="14"/>
  <c r="F49" i="14"/>
  <c r="F48" i="14"/>
  <c r="F47" i="14"/>
  <c r="L46" i="14"/>
  <c r="J46" i="14"/>
  <c r="I46" i="14"/>
  <c r="K46" i="14" s="1"/>
  <c r="F46" i="14"/>
  <c r="F45" i="14"/>
  <c r="F44" i="14"/>
  <c r="L43" i="14"/>
  <c r="K43" i="14"/>
  <c r="J43" i="14"/>
  <c r="I43" i="14"/>
  <c r="F43" i="14"/>
  <c r="F42" i="14"/>
  <c r="F41" i="14"/>
  <c r="L40" i="14"/>
  <c r="J40" i="14"/>
  <c r="I40" i="14"/>
  <c r="K40" i="14" s="1"/>
  <c r="F40" i="14"/>
  <c r="F39" i="14"/>
  <c r="F38" i="14"/>
  <c r="L37" i="14"/>
  <c r="J37" i="14"/>
  <c r="I37" i="14"/>
  <c r="F37" i="14"/>
  <c r="F36" i="14"/>
  <c r="F35" i="14"/>
  <c r="L34" i="14"/>
  <c r="J34" i="14"/>
  <c r="I34" i="14"/>
  <c r="K34" i="14" s="1"/>
  <c r="F34" i="14"/>
  <c r="G33" i="14"/>
  <c r="E33" i="14"/>
  <c r="D33" i="14"/>
  <c r="F32" i="14"/>
  <c r="L31" i="14"/>
  <c r="J31" i="14"/>
  <c r="I31" i="14"/>
  <c r="F31" i="14"/>
  <c r="F30" i="14"/>
  <c r="L29" i="14"/>
  <c r="J29" i="14"/>
  <c r="I29" i="14"/>
  <c r="F29" i="14"/>
  <c r="F28" i="14"/>
  <c r="F27" i="14"/>
  <c r="F26" i="14"/>
  <c r="L25" i="14"/>
  <c r="J25" i="14"/>
  <c r="I25" i="14"/>
  <c r="F25" i="14"/>
  <c r="F24" i="14"/>
  <c r="L23" i="14"/>
  <c r="J23" i="14"/>
  <c r="I23" i="14"/>
  <c r="F23" i="14"/>
  <c r="F22" i="14"/>
  <c r="F21" i="14"/>
  <c r="F20" i="14"/>
  <c r="F19" i="14"/>
  <c r="L18" i="14"/>
  <c r="J18" i="14"/>
  <c r="K18" i="14" s="1"/>
  <c r="I18" i="14"/>
  <c r="F18" i="14"/>
  <c r="F17" i="14"/>
  <c r="F16" i="14"/>
  <c r="F15" i="14"/>
  <c r="F14" i="14"/>
  <c r="F13" i="14"/>
  <c r="F12" i="14"/>
  <c r="L11" i="14"/>
  <c r="J11" i="14"/>
  <c r="I11" i="14"/>
  <c r="K11" i="14" s="1"/>
  <c r="F11" i="14"/>
  <c r="F10" i="14"/>
  <c r="L9" i="14"/>
  <c r="J9" i="14"/>
  <c r="I9" i="14"/>
  <c r="K9" i="14" s="1"/>
  <c r="F9" i="14"/>
  <c r="L8" i="14"/>
  <c r="J8" i="14"/>
  <c r="I8" i="14"/>
  <c r="K8" i="14" s="1"/>
  <c r="F8" i="14"/>
  <c r="F59" i="15" l="1"/>
  <c r="G59" i="14"/>
  <c r="K49" i="14"/>
  <c r="K37" i="14"/>
  <c r="E59" i="14"/>
  <c r="K29" i="14"/>
  <c r="K31" i="14"/>
  <c r="K25" i="14"/>
  <c r="K23" i="14"/>
  <c r="D59" i="14"/>
  <c r="F58" i="14"/>
  <c r="F33" i="14"/>
  <c r="G58" i="13"/>
  <c r="E58" i="13"/>
  <c r="D58" i="13"/>
  <c r="F57" i="13"/>
  <c r="F56" i="13"/>
  <c r="L55" i="13"/>
  <c r="J55" i="13"/>
  <c r="I55" i="13"/>
  <c r="F55" i="13"/>
  <c r="F54" i="13"/>
  <c r="F53" i="13"/>
  <c r="L52" i="13"/>
  <c r="J52" i="13"/>
  <c r="I52" i="13"/>
  <c r="F52" i="13"/>
  <c r="F51" i="13"/>
  <c r="F50" i="13"/>
  <c r="L49" i="13"/>
  <c r="J49" i="13"/>
  <c r="I49" i="13"/>
  <c r="F49" i="13"/>
  <c r="F48" i="13"/>
  <c r="F47" i="13"/>
  <c r="L46" i="13"/>
  <c r="J46" i="13"/>
  <c r="I46" i="13"/>
  <c r="F46" i="13"/>
  <c r="F45" i="13"/>
  <c r="F44" i="13"/>
  <c r="L43" i="13"/>
  <c r="J43" i="13"/>
  <c r="I43" i="13"/>
  <c r="F43" i="13"/>
  <c r="F42" i="13"/>
  <c r="F41" i="13"/>
  <c r="L40" i="13"/>
  <c r="J40" i="13"/>
  <c r="I40" i="13"/>
  <c r="F40" i="13"/>
  <c r="F39" i="13"/>
  <c r="F38" i="13"/>
  <c r="L37" i="13"/>
  <c r="J37" i="13"/>
  <c r="I37" i="13"/>
  <c r="F37" i="13"/>
  <c r="F36" i="13"/>
  <c r="F35" i="13"/>
  <c r="L34" i="13"/>
  <c r="J34" i="13"/>
  <c r="I34" i="13"/>
  <c r="K34" i="13" s="1"/>
  <c r="F34" i="13"/>
  <c r="G33" i="13"/>
  <c r="E33" i="13"/>
  <c r="D33" i="13"/>
  <c r="F32" i="13"/>
  <c r="L31" i="13"/>
  <c r="J31" i="13"/>
  <c r="I31" i="13"/>
  <c r="F31" i="13"/>
  <c r="F30" i="13"/>
  <c r="L29" i="13"/>
  <c r="J29" i="13"/>
  <c r="I29" i="13"/>
  <c r="F29" i="13"/>
  <c r="F28" i="13"/>
  <c r="F27" i="13"/>
  <c r="F26" i="13"/>
  <c r="L25" i="13"/>
  <c r="J25" i="13"/>
  <c r="I25" i="13"/>
  <c r="F25" i="13"/>
  <c r="F24" i="13"/>
  <c r="L23" i="13"/>
  <c r="J23" i="13"/>
  <c r="I23" i="13"/>
  <c r="F23" i="13"/>
  <c r="F22" i="13"/>
  <c r="F21" i="13"/>
  <c r="F20" i="13"/>
  <c r="F19" i="13"/>
  <c r="L18" i="13"/>
  <c r="J18" i="13"/>
  <c r="I18" i="13"/>
  <c r="F18" i="13"/>
  <c r="F17" i="13"/>
  <c r="F16" i="13"/>
  <c r="F15" i="13"/>
  <c r="F14" i="13"/>
  <c r="F13" i="13"/>
  <c r="F12" i="13"/>
  <c r="L11" i="13"/>
  <c r="J11" i="13"/>
  <c r="I11" i="13"/>
  <c r="F11" i="13"/>
  <c r="F10" i="13"/>
  <c r="L9" i="13"/>
  <c r="J9" i="13"/>
  <c r="I9" i="13"/>
  <c r="F9" i="13"/>
  <c r="L8" i="13"/>
  <c r="J8" i="13"/>
  <c r="I8" i="13"/>
  <c r="F8" i="13"/>
  <c r="F59" i="14" l="1"/>
  <c r="K49" i="13"/>
  <c r="K43" i="13"/>
  <c r="K52" i="13"/>
  <c r="K46" i="13"/>
  <c r="K40" i="13"/>
  <c r="K37" i="13"/>
  <c r="K29" i="13"/>
  <c r="K25" i="13"/>
  <c r="K23" i="13"/>
  <c r="K8" i="13"/>
  <c r="G59" i="13"/>
  <c r="E59" i="13"/>
  <c r="K31" i="13"/>
  <c r="K18" i="13"/>
  <c r="K11" i="13"/>
  <c r="K9" i="13"/>
  <c r="K55" i="13"/>
  <c r="F58" i="13"/>
  <c r="D59" i="13"/>
  <c r="F33" i="13"/>
  <c r="F59" i="13" l="1"/>
</calcChain>
</file>

<file path=xl/sharedStrings.xml><?xml version="1.0" encoding="utf-8"?>
<sst xmlns="http://schemas.openxmlformats.org/spreadsheetml/2006/main" count="972" uniqueCount="89">
  <si>
    <t>有田町　行政区別人口、世帯数 【日本人・外国人】</t>
    <rPh sb="0" eb="2">
      <t>アリタ</t>
    </rPh>
    <rPh sb="2" eb="3">
      <t>チョウ</t>
    </rPh>
    <rPh sb="16" eb="19">
      <t>ニホンジン</t>
    </rPh>
    <rPh sb="20" eb="22">
      <t>ガイコク</t>
    </rPh>
    <rPh sb="22" eb="23">
      <t>ジン</t>
    </rPh>
    <phoneticPr fontId="1"/>
  </si>
  <si>
    <t>地区</t>
  </si>
  <si>
    <t>人口（人）</t>
  </si>
  <si>
    <t>世帯（戸）</t>
  </si>
  <si>
    <t>区</t>
    <rPh sb="0" eb="1">
      <t>ク</t>
    </rPh>
    <phoneticPr fontId="1"/>
  </si>
  <si>
    <t>男</t>
  </si>
  <si>
    <t>女</t>
    <rPh sb="0" eb="1">
      <t>オンナ</t>
    </rPh>
    <phoneticPr fontId="1"/>
  </si>
  <si>
    <t>女</t>
  </si>
  <si>
    <t>泉山</t>
  </si>
  <si>
    <t>1区</t>
    <rPh sb="1" eb="2">
      <t>ク</t>
    </rPh>
    <phoneticPr fontId="1"/>
  </si>
  <si>
    <t>中樽</t>
  </si>
  <si>
    <t>2区</t>
    <rPh sb="1" eb="2">
      <t>ク</t>
    </rPh>
    <phoneticPr fontId="1"/>
  </si>
  <si>
    <t>上幸平</t>
  </si>
  <si>
    <t>大樽</t>
  </si>
  <si>
    <t>3区</t>
    <rPh sb="1" eb="2">
      <t>ク</t>
    </rPh>
    <phoneticPr fontId="1"/>
  </si>
  <si>
    <t>幸平</t>
  </si>
  <si>
    <t>赤絵町</t>
  </si>
  <si>
    <t>白川</t>
  </si>
  <si>
    <t>稗古場</t>
  </si>
  <si>
    <t>中の原</t>
  </si>
  <si>
    <t>岩谷川内</t>
  </si>
  <si>
    <t>境野</t>
  </si>
  <si>
    <t>4区</t>
    <rPh sb="1" eb="2">
      <t>ク</t>
    </rPh>
    <phoneticPr fontId="1"/>
  </si>
  <si>
    <t>古木場</t>
  </si>
  <si>
    <t>戸矢</t>
  </si>
  <si>
    <t>大野</t>
  </si>
  <si>
    <t>桑古場</t>
  </si>
  <si>
    <t>本町</t>
  </si>
  <si>
    <t>5区</t>
    <rPh sb="1" eb="2">
      <t>ク</t>
    </rPh>
    <phoneticPr fontId="1"/>
  </si>
  <si>
    <t>戸杓</t>
  </si>
  <si>
    <t>外尾町</t>
  </si>
  <si>
    <t>6区</t>
    <rPh sb="1" eb="2">
      <t>ク</t>
    </rPh>
    <phoneticPr fontId="1"/>
  </si>
  <si>
    <t>外尾山</t>
  </si>
  <si>
    <t>丸尾</t>
  </si>
  <si>
    <t>赤坂</t>
  </si>
  <si>
    <t>黒牟田</t>
  </si>
  <si>
    <t>7区</t>
    <rPh sb="1" eb="2">
      <t>ク</t>
    </rPh>
    <phoneticPr fontId="1"/>
  </si>
  <si>
    <t>応法</t>
  </si>
  <si>
    <t>南原</t>
  </si>
  <si>
    <t>8区</t>
    <rPh sb="1" eb="2">
      <t>ク</t>
    </rPh>
    <phoneticPr fontId="1"/>
  </si>
  <si>
    <t>南山</t>
  </si>
  <si>
    <t>旧有田町小計</t>
  </si>
  <si>
    <t>原明</t>
  </si>
  <si>
    <t>9区</t>
    <rPh sb="1" eb="2">
      <t>ク</t>
    </rPh>
    <phoneticPr fontId="1"/>
  </si>
  <si>
    <t>舞原</t>
  </si>
  <si>
    <t>代々木</t>
  </si>
  <si>
    <t>楠木原</t>
  </si>
  <si>
    <t>10区</t>
    <rPh sb="2" eb="3">
      <t>ク</t>
    </rPh>
    <phoneticPr fontId="1"/>
  </si>
  <si>
    <t>上本</t>
  </si>
  <si>
    <t>下本</t>
  </si>
  <si>
    <t>北ノ川内</t>
  </si>
  <si>
    <t>11区</t>
    <rPh sb="2" eb="3">
      <t>ク</t>
    </rPh>
    <phoneticPr fontId="1"/>
  </si>
  <si>
    <t>黒川</t>
  </si>
  <si>
    <t>仏ノ原</t>
  </si>
  <si>
    <t>下内野</t>
  </si>
  <si>
    <t>12区</t>
    <rPh sb="2" eb="3">
      <t>ク</t>
    </rPh>
    <phoneticPr fontId="1"/>
  </si>
  <si>
    <t>上内野</t>
  </si>
  <si>
    <t>蔵宿</t>
  </si>
  <si>
    <t>桑木原</t>
  </si>
  <si>
    <t>13区</t>
    <rPh sb="2" eb="3">
      <t>ク</t>
    </rPh>
    <phoneticPr fontId="1"/>
  </si>
  <si>
    <t>山本</t>
  </si>
  <si>
    <t>大木宿</t>
  </si>
  <si>
    <t>立部</t>
  </si>
  <si>
    <t>14区</t>
    <rPh sb="2" eb="3">
      <t>ク</t>
    </rPh>
    <phoneticPr fontId="1"/>
  </si>
  <si>
    <t>広瀬</t>
  </si>
  <si>
    <t>広瀬山</t>
  </si>
  <si>
    <t>岳</t>
  </si>
  <si>
    <t>15区</t>
    <rPh sb="2" eb="3">
      <t>ク</t>
    </rPh>
    <phoneticPr fontId="1"/>
  </si>
  <si>
    <t>山谷切口</t>
  </si>
  <si>
    <t>上山谷</t>
  </si>
  <si>
    <t>下山谷</t>
  </si>
  <si>
    <t>16区</t>
    <rPh sb="2" eb="3">
      <t>ク</t>
    </rPh>
    <phoneticPr fontId="1"/>
  </si>
  <si>
    <t>山谷牧</t>
  </si>
  <si>
    <t>二ノ瀬</t>
  </si>
  <si>
    <t>旧西有田町小計</t>
  </si>
  <si>
    <t>※住民基本台帳に基づいて作成</t>
  </si>
  <si>
    <t>計</t>
  </si>
  <si>
    <t>令和7年1月1日（令和6年12月31日）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ドシ</t>
    </rPh>
    <rPh sb="15" eb="16">
      <t>ガツ</t>
    </rPh>
    <rPh sb="18" eb="19">
      <t>ニチ</t>
    </rPh>
    <phoneticPr fontId="1"/>
  </si>
  <si>
    <t>令和7年2月1日（令和7年1月31日）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ドシ</t>
    </rPh>
    <rPh sb="14" eb="15">
      <t>ガツ</t>
    </rPh>
    <rPh sb="17" eb="18">
      <t>ニチ</t>
    </rPh>
    <phoneticPr fontId="1"/>
  </si>
  <si>
    <t>令和7年3月1日（令和7年2月28日）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ドシ</t>
    </rPh>
    <rPh sb="14" eb="15">
      <t>ガツ</t>
    </rPh>
    <rPh sb="17" eb="18">
      <t>ニチ</t>
    </rPh>
    <phoneticPr fontId="1"/>
  </si>
  <si>
    <t>令和7年4月1日（令和7年3月31日）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ドシ</t>
    </rPh>
    <rPh sb="14" eb="15">
      <t>ガツ</t>
    </rPh>
    <rPh sb="17" eb="18">
      <t>ニチ</t>
    </rPh>
    <phoneticPr fontId="1"/>
  </si>
  <si>
    <t>令和7年5月1日（令和7年4月30日）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ドシ</t>
    </rPh>
    <rPh sb="14" eb="15">
      <t>ガツ</t>
    </rPh>
    <rPh sb="17" eb="18">
      <t>ニチ</t>
    </rPh>
    <phoneticPr fontId="1"/>
  </si>
  <si>
    <t>令和7年6月1日（令和7年5月31日）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ドシ</t>
    </rPh>
    <rPh sb="14" eb="15">
      <t>ガツ</t>
    </rPh>
    <rPh sb="17" eb="18">
      <t>ニチ</t>
    </rPh>
    <phoneticPr fontId="1"/>
  </si>
  <si>
    <t>令和7年7月1日（令和7年6月30日）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ドシ</t>
    </rPh>
    <rPh sb="14" eb="15">
      <t>ガツ</t>
    </rPh>
    <rPh sb="17" eb="18">
      <t>ニチ</t>
    </rPh>
    <phoneticPr fontId="1"/>
  </si>
  <si>
    <t>令和7年8月1日（令和7年7月31日）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ドシ</t>
    </rPh>
    <rPh sb="14" eb="15">
      <t>ガツ</t>
    </rPh>
    <rPh sb="17" eb="18">
      <t>ニチ</t>
    </rPh>
    <phoneticPr fontId="1"/>
  </si>
  <si>
    <t>令和7年9月1日（令和7年8月31日）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4" eb="15">
      <t>ガツ</t>
    </rPh>
    <rPh sb="17" eb="18">
      <t>ニチ</t>
    </rPh>
    <phoneticPr fontId="1"/>
  </si>
  <si>
    <t>令和7年10月1日（令和7年9月30日）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rPh sb="10" eb="12">
      <t>レイワ</t>
    </rPh>
    <rPh sb="13" eb="14">
      <t>ネン</t>
    </rPh>
    <rPh sb="15" eb="16">
      <t>ガツ</t>
    </rPh>
    <rPh sb="18" eb="19">
      <t>ニチ</t>
    </rPh>
    <phoneticPr fontId="1"/>
  </si>
  <si>
    <t>令和7年11月1日（令和7年10月31日）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rPh sb="10" eb="12">
      <t>レイワ</t>
    </rPh>
    <rPh sb="13" eb="14">
      <t>ネン</t>
    </rPh>
    <rPh sb="16" eb="17">
      <t>ガツ</t>
    </rPh>
    <rPh sb="19" eb="20">
      <t>ニチ</t>
    </rPh>
    <phoneticPr fontId="1"/>
  </si>
  <si>
    <t>令和7年12月1日（令和7年11月30日）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rPh sb="10" eb="12">
      <t>レイワ</t>
    </rPh>
    <rPh sb="13" eb="14">
      <t>ネン</t>
    </rPh>
    <rPh sb="16" eb="17">
      <t>ガツ</t>
    </rPh>
    <rPh sb="19" eb="20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</si>
</sst>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11" x14ac:knownFonts="1">
    <font>
      <sz val="11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sz val="12"/>
      <color rgb="FF000000"/>
      <name val="ＭＳ Ｐ明朝"/>
      <family val="1"/>
      <charset val="128"/>
    </font>
    <font>
      <b/>
      <sz val="12"/>
      <color rgb="FF00000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9"/>
      <color rgb="FF000000"/>
      <name val="ＭＳ Ｐゴシック"/>
      <family val="3"/>
      <charset val="128"/>
    </font>
    <font>
      <b/>
      <sz val="8"/>
      <color rgb="FF000000"/>
      <name val="ＭＳ Ｐゴシック"/>
      <family val="3"/>
      <charset val="128"/>
    </font>
    <font>
      <b/>
      <sz val="9"/>
      <color rgb="FF000000"/>
      <name val="ＭＳ Ｐゴシック"/>
      <family val="3"/>
      <charset val="128"/>
    </font>
    <font>
      <b/>
      <sz val="6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 style="thin">
        <color rgb="FF000000"/>
      </left>
      <right style="medium">
        <color indexed="64"/>
      </right>
      <top/>
      <bottom style="double">
        <color indexed="64"/>
      </bottom>
      <diagonal/>
    </border>
    <border>
      <left style="medium">
        <color rgb="FF000000"/>
      </left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/>
      <diagonal/>
    </border>
    <border>
      <left style="thin">
        <color rgb="FF000000"/>
      </left>
      <right style="medium">
        <color indexed="64"/>
      </right>
      <top style="double">
        <color indexed="64"/>
      </top>
      <bottom/>
      <diagonal/>
    </border>
    <border>
      <left style="thin">
        <color rgb="FF000000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rgb="FF000000"/>
      </left>
      <right style="thin">
        <color rgb="FF000000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/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49" fontId="7" fillId="2" borderId="28" xfId="0" applyNumberFormat="1" applyFont="1" applyFill="1" applyBorder="1" applyAlignment="1">
      <alignment horizontal="center" vertical="center"/>
    </xf>
    <xf numFmtId="176" fontId="7" fillId="0" borderId="29" xfId="0" applyNumberFormat="1" applyFont="1" applyFill="1" applyBorder="1" applyAlignment="1">
      <alignment vertical="center"/>
    </xf>
    <xf numFmtId="176" fontId="7" fillId="0" borderId="30" xfId="0" applyNumberFormat="1" applyFont="1" applyFill="1" applyBorder="1" applyAlignment="1">
      <alignment horizontal="center" vertical="center"/>
    </xf>
    <xf numFmtId="176" fontId="7" fillId="0" borderId="30" xfId="0" applyNumberFormat="1" applyFont="1" applyFill="1" applyBorder="1" applyAlignment="1">
      <alignment vertical="center"/>
    </xf>
    <xf numFmtId="176" fontId="7" fillId="0" borderId="31" xfId="0" applyNumberFormat="1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49" fontId="7" fillId="2" borderId="37" xfId="0" applyNumberFormat="1" applyFont="1" applyFill="1" applyBorder="1" applyAlignment="1">
      <alignment horizontal="center" vertical="center"/>
    </xf>
    <xf numFmtId="49" fontId="8" fillId="2" borderId="40" xfId="0" applyNumberFormat="1" applyFont="1" applyFill="1" applyBorder="1" applyAlignment="1">
      <alignment horizontal="center" vertical="center"/>
    </xf>
    <xf numFmtId="176" fontId="9" fillId="0" borderId="41" xfId="0" applyNumberFormat="1" applyFont="1" applyFill="1" applyBorder="1" applyAlignment="1">
      <alignment vertical="center"/>
    </xf>
    <xf numFmtId="176" fontId="7" fillId="0" borderId="42" xfId="0" applyNumberFormat="1" applyFont="1" applyFill="1" applyBorder="1" applyAlignment="1">
      <alignment horizontal="center" vertical="center"/>
    </xf>
    <xf numFmtId="176" fontId="7" fillId="0" borderId="43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49" fontId="7" fillId="2" borderId="44" xfId="0" applyNumberFormat="1" applyFont="1" applyFill="1" applyBorder="1" applyAlignment="1">
      <alignment horizontal="center" vertical="center"/>
    </xf>
    <xf numFmtId="49" fontId="10" fillId="2" borderId="40" xfId="0" applyNumberFormat="1" applyFont="1" applyFill="1" applyBorder="1" applyAlignment="1">
      <alignment horizontal="center" vertical="center"/>
    </xf>
    <xf numFmtId="176" fontId="9" fillId="0" borderId="47" xfId="0" applyNumberFormat="1" applyFont="1" applyFill="1" applyBorder="1" applyAlignment="1">
      <alignment vertical="center"/>
    </xf>
    <xf numFmtId="176" fontId="9" fillId="0" borderId="48" xfId="0" applyNumberFormat="1" applyFont="1" applyFill="1" applyBorder="1" applyAlignment="1">
      <alignment horizontal="right" vertical="center"/>
    </xf>
    <xf numFmtId="49" fontId="9" fillId="2" borderId="49" xfId="0" applyNumberFormat="1" applyFont="1" applyFill="1" applyBorder="1" applyAlignment="1">
      <alignment horizontal="center" vertical="center"/>
    </xf>
    <xf numFmtId="176" fontId="9" fillId="0" borderId="50" xfId="0" applyNumberFormat="1" applyFont="1" applyFill="1" applyBorder="1" applyAlignment="1">
      <alignment vertical="center"/>
    </xf>
    <xf numFmtId="176" fontId="9" fillId="0" borderId="51" xfId="0" applyNumberFormat="1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176" fontId="7" fillId="0" borderId="32" xfId="0" applyNumberFormat="1" applyFont="1" applyFill="1" applyBorder="1" applyAlignment="1">
      <alignment vertical="center"/>
    </xf>
    <xf numFmtId="176" fontId="7" fillId="0" borderId="20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176" fontId="7" fillId="0" borderId="32" xfId="0" applyNumberFormat="1" applyFont="1" applyFill="1" applyBorder="1" applyAlignment="1">
      <alignment vertical="center"/>
    </xf>
    <xf numFmtId="176" fontId="7" fillId="0" borderId="20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7" fillId="0" borderId="32" xfId="0" applyNumberFormat="1" applyFont="1" applyFill="1" applyBorder="1" applyAlignment="1">
      <alignment vertical="center"/>
    </xf>
    <xf numFmtId="176" fontId="7" fillId="0" borderId="20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176" fontId="7" fillId="0" borderId="32" xfId="0" applyNumberFormat="1" applyFont="1" applyFill="1" applyBorder="1" applyAlignment="1">
      <alignment vertical="center"/>
    </xf>
    <xf numFmtId="176" fontId="7" fillId="0" borderId="20" xfId="0" applyNumberFormat="1" applyFont="1" applyFill="1" applyBorder="1" applyAlignment="1">
      <alignment vertical="center"/>
    </xf>
    <xf numFmtId="176" fontId="7" fillId="0" borderId="32" xfId="0" applyNumberFormat="1" applyFont="1" applyFill="1" applyBorder="1" applyAlignment="1">
      <alignment vertical="center"/>
    </xf>
    <xf numFmtId="176" fontId="7" fillId="0" borderId="20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7" fillId="0" borderId="32" xfId="0" applyNumberFormat="1" applyFont="1" applyFill="1" applyBorder="1" applyAlignment="1">
      <alignment vertical="center"/>
    </xf>
    <xf numFmtId="176" fontId="7" fillId="0" borderId="20" xfId="0" applyNumberFormat="1" applyFont="1" applyFill="1" applyBorder="1" applyAlignment="1">
      <alignment vertical="center"/>
    </xf>
    <xf numFmtId="176" fontId="7" fillId="0" borderId="32" xfId="0" applyNumberFormat="1" applyFont="1" applyFill="1" applyBorder="1" applyAlignment="1">
      <alignment vertical="center"/>
    </xf>
    <xf numFmtId="176" fontId="7" fillId="0" borderId="20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7" fillId="0" borderId="32" xfId="0" applyNumberFormat="1" applyFont="1" applyFill="1" applyBorder="1" applyAlignment="1">
      <alignment vertical="center"/>
    </xf>
    <xf numFmtId="176" fontId="7" fillId="0" borderId="20" xfId="0" applyNumberFormat="1" applyFont="1" applyFill="1" applyBorder="1" applyAlignment="1">
      <alignment vertical="center"/>
    </xf>
    <xf numFmtId="176" fontId="7" fillId="0" borderId="32" xfId="0" applyNumberFormat="1" applyFont="1" applyFill="1" applyBorder="1" applyAlignment="1">
      <alignment vertical="center"/>
    </xf>
    <xf numFmtId="176" fontId="7" fillId="0" borderId="20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7" fillId="0" borderId="32" xfId="0" applyNumberFormat="1" applyFont="1" applyFill="1" applyBorder="1" applyAlignment="1">
      <alignment vertical="center"/>
    </xf>
    <xf numFmtId="176" fontId="7" fillId="0" borderId="20" xfId="0" applyNumberFormat="1" applyFont="1" applyFill="1" applyBorder="1" applyAlignment="1">
      <alignment vertical="center"/>
    </xf>
    <xf numFmtId="176" fontId="7" fillId="0" borderId="32" xfId="0" applyNumberFormat="1" applyFont="1" applyFill="1" applyBorder="1" applyAlignment="1">
      <alignment vertical="center"/>
    </xf>
    <xf numFmtId="176" fontId="7" fillId="0" borderId="20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7" fillId="0" borderId="32" xfId="0" applyNumberFormat="1" applyFont="1" applyFill="1" applyBorder="1" applyAlignment="1">
      <alignment vertical="center"/>
    </xf>
    <xf numFmtId="176" fontId="7" fillId="0" borderId="20" xfId="0" applyNumberFormat="1" applyFont="1" applyFill="1" applyBorder="1" applyAlignment="1">
      <alignment vertical="center"/>
    </xf>
    <xf numFmtId="176" fontId="7" fillId="0" borderId="32" xfId="0" applyNumberFormat="1" applyFont="1" applyFill="1" applyBorder="1" applyAlignment="1">
      <alignment horizontal="center" vertical="center"/>
    </xf>
    <xf numFmtId="176" fontId="7" fillId="0" borderId="35" xfId="0" applyNumberFormat="1" applyFont="1" applyFill="1" applyBorder="1" applyAlignment="1">
      <alignment horizontal="center" vertical="center"/>
    </xf>
    <xf numFmtId="176" fontId="7" fillId="0" borderId="38" xfId="0" applyNumberFormat="1" applyFont="1" applyFill="1" applyBorder="1" applyAlignment="1">
      <alignment horizontal="center" vertical="center"/>
    </xf>
    <xf numFmtId="176" fontId="7" fillId="0" borderId="32" xfId="0" applyNumberFormat="1" applyFont="1" applyFill="1" applyBorder="1" applyAlignment="1">
      <alignment horizontal="right" vertical="center"/>
    </xf>
    <xf numFmtId="176" fontId="7" fillId="0" borderId="35" xfId="0" applyNumberFormat="1" applyFont="1" applyFill="1" applyBorder="1" applyAlignment="1">
      <alignment horizontal="right" vertical="center"/>
    </xf>
    <xf numFmtId="176" fontId="7" fillId="0" borderId="38" xfId="0" applyNumberFormat="1" applyFont="1" applyFill="1" applyBorder="1" applyAlignment="1">
      <alignment horizontal="right" vertical="center"/>
    </xf>
    <xf numFmtId="176" fontId="7" fillId="0" borderId="32" xfId="0" applyNumberFormat="1" applyFont="1" applyFill="1" applyBorder="1" applyAlignment="1">
      <alignment vertical="center"/>
    </xf>
    <xf numFmtId="176" fontId="7" fillId="0" borderId="35" xfId="0" applyNumberFormat="1" applyFont="1" applyFill="1" applyBorder="1" applyAlignment="1">
      <alignment vertical="center"/>
    </xf>
    <xf numFmtId="176" fontId="7" fillId="0" borderId="20" xfId="0" applyNumberFormat="1" applyFont="1" applyFill="1" applyBorder="1" applyAlignment="1">
      <alignment vertical="center"/>
    </xf>
    <xf numFmtId="176" fontId="7" fillId="0" borderId="33" xfId="0" applyNumberFormat="1" applyFont="1" applyFill="1" applyBorder="1" applyAlignment="1">
      <alignment vertical="center"/>
    </xf>
    <xf numFmtId="176" fontId="7" fillId="0" borderId="36" xfId="0" applyNumberFormat="1" applyFont="1" applyFill="1" applyBorder="1" applyAlignment="1">
      <alignment vertical="center"/>
    </xf>
    <xf numFmtId="176" fontId="7" fillId="0" borderId="39" xfId="0" applyNumberFormat="1" applyFont="1" applyFill="1" applyBorder="1" applyAlignment="1">
      <alignment vertical="center"/>
    </xf>
    <xf numFmtId="176" fontId="7" fillId="0" borderId="20" xfId="0" applyNumberFormat="1" applyFont="1" applyFill="1" applyBorder="1" applyAlignment="1">
      <alignment horizontal="center" vertical="center"/>
    </xf>
    <xf numFmtId="176" fontId="7" fillId="0" borderId="20" xfId="0" applyNumberFormat="1" applyFont="1" applyFill="1" applyBorder="1" applyAlignment="1">
      <alignment horizontal="right" vertical="center"/>
    </xf>
    <xf numFmtId="176" fontId="7" fillId="0" borderId="34" xfId="0" applyNumberFormat="1" applyFont="1" applyFill="1" applyBorder="1" applyAlignment="1">
      <alignment vertical="center"/>
    </xf>
    <xf numFmtId="176" fontId="7" fillId="0" borderId="38" xfId="0" applyNumberFormat="1" applyFont="1" applyFill="1" applyBorder="1" applyAlignment="1">
      <alignment vertical="center"/>
    </xf>
    <xf numFmtId="176" fontId="7" fillId="0" borderId="45" xfId="0" applyNumberFormat="1" applyFont="1" applyFill="1" applyBorder="1" applyAlignment="1">
      <alignment horizontal="center" vertical="center"/>
    </xf>
    <xf numFmtId="176" fontId="7" fillId="0" borderId="45" xfId="0" applyNumberFormat="1" applyFont="1" applyFill="1" applyBorder="1" applyAlignment="1">
      <alignment horizontal="right" vertical="center"/>
    </xf>
    <xf numFmtId="176" fontId="7" fillId="0" borderId="46" xfId="0" applyNumberFormat="1" applyFont="1" applyFill="1" applyBorder="1" applyAlignment="1">
      <alignment vertical="center"/>
    </xf>
    <xf numFmtId="176" fontId="7" fillId="0" borderId="11" xfId="0" applyNumberFormat="1" applyFont="1" applyFill="1" applyBorder="1" applyAlignment="1">
      <alignment horizontal="center" vertical="center"/>
    </xf>
    <xf numFmtId="176" fontId="7" fillId="0" borderId="2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49" fontId="6" fillId="2" borderId="14" xfId="0" applyNumberFormat="1" applyFont="1" applyFill="1" applyBorder="1" applyAlignment="1">
      <alignment horizontal="center" vertical="center" wrapText="1"/>
    </xf>
    <xf numFmtId="49" fontId="6" fillId="2" borderId="24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49" fontId="6" fillId="2" borderId="15" xfId="0" applyNumberFormat="1" applyFont="1" applyFill="1" applyBorder="1" applyAlignment="1">
      <alignment horizontal="center" vertical="center" wrapText="1"/>
    </xf>
    <xf numFmtId="49" fontId="6" fillId="2" borderId="25" xfId="0" applyNumberFormat="1" applyFont="1" applyFill="1" applyBorder="1" applyAlignment="1">
      <alignment horizontal="center" vertical="center" wrapText="1"/>
    </xf>
    <xf numFmtId="49" fontId="6" fillId="2" borderId="16" xfId="0" applyNumberFormat="1" applyFont="1" applyFill="1" applyBorder="1" applyAlignment="1">
      <alignment horizontal="center" vertical="center" wrapText="1"/>
    </xf>
    <xf numFmtId="49" fontId="6" fillId="2" borderId="23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30"/>
  <sheetViews>
    <sheetView zoomScaleNormal="100" workbookViewId="0">
      <selection activeCell="G58" sqref="G58"/>
    </sheetView>
  </sheetViews>
  <sheetFormatPr defaultRowHeight="13.5" x14ac:dyDescent="0.15"/>
  <cols>
    <col min="1" max="2" width="2" style="1" customWidth="1"/>
    <col min="3" max="3" width="10.875" style="1" customWidth="1"/>
    <col min="4" max="5" width="9.5" style="1" customWidth="1"/>
    <col min="6" max="7" width="10.875" style="1" customWidth="1"/>
    <col min="8" max="8" width="5.125" style="1" customWidth="1"/>
    <col min="9" max="12" width="10.875" style="1" customWidth="1"/>
    <col min="13" max="13" width="5.875" style="1" customWidth="1"/>
    <col min="14" max="15" width="10.25" style="1" customWidth="1"/>
    <col min="16" max="16" width="9" style="1" customWidth="1"/>
    <col min="17" max="16384" width="9" style="3"/>
  </cols>
  <sheetData>
    <row r="1" spans="1:18" ht="17.25" customHeight="1" x14ac:dyDescent="0.1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8" ht="14.25" customHeight="1" x14ac:dyDescent="0.15">
      <c r="B2" s="4"/>
      <c r="C2" s="93" t="s">
        <v>0</v>
      </c>
      <c r="D2" s="93"/>
      <c r="E2" s="93"/>
      <c r="F2" s="93"/>
      <c r="G2" s="93"/>
      <c r="H2" s="93"/>
      <c r="I2" s="93"/>
      <c r="J2" s="93"/>
      <c r="K2" s="93"/>
      <c r="L2" s="93"/>
      <c r="M2" s="38"/>
      <c r="N2" s="4"/>
      <c r="O2" s="4"/>
    </row>
    <row r="3" spans="1:18" s="5" customFormat="1" ht="11.45" customHeight="1" x14ac:dyDescent="0.15">
      <c r="C3" s="93"/>
      <c r="D3" s="93"/>
      <c r="E3" s="93"/>
      <c r="F3" s="93"/>
      <c r="G3" s="93"/>
      <c r="H3" s="93"/>
      <c r="I3" s="93"/>
      <c r="J3" s="93"/>
      <c r="K3" s="93"/>
      <c r="L3" s="93"/>
      <c r="M3" s="38"/>
    </row>
    <row r="4" spans="1:18" s="6" customFormat="1" ht="12" customHeight="1" thickBot="1" x14ac:dyDescent="0.2">
      <c r="C4" s="94" t="s">
        <v>77</v>
      </c>
      <c r="D4" s="94"/>
      <c r="E4" s="94"/>
      <c r="F4" s="94"/>
      <c r="G4" s="94"/>
      <c r="H4" s="94"/>
      <c r="I4" s="94"/>
      <c r="J4" s="94"/>
      <c r="K4" s="94"/>
      <c r="L4" s="94"/>
      <c r="M4" s="7"/>
      <c r="Q4" s="7"/>
    </row>
    <row r="5" spans="1:18" s="9" customFormat="1" ht="13.5" customHeight="1" x14ac:dyDescent="0.15">
      <c r="A5" s="8"/>
      <c r="C5" s="95" t="s">
        <v>1</v>
      </c>
      <c r="D5" s="10"/>
      <c r="E5" s="11"/>
      <c r="F5" s="98" t="s">
        <v>2</v>
      </c>
      <c r="G5" s="101" t="s">
        <v>3</v>
      </c>
      <c r="H5" s="104" t="s">
        <v>4</v>
      </c>
      <c r="I5" s="12"/>
      <c r="J5" s="12"/>
      <c r="K5" s="107" t="s">
        <v>2</v>
      </c>
      <c r="L5" s="110" t="s">
        <v>3</v>
      </c>
      <c r="M5" s="13"/>
      <c r="N5" s="13"/>
      <c r="O5" s="13"/>
      <c r="Q5" s="14"/>
    </row>
    <row r="6" spans="1:18" s="9" customFormat="1" ht="9.75" customHeight="1" x14ac:dyDescent="0.15">
      <c r="A6" s="8"/>
      <c r="C6" s="96"/>
      <c r="D6" s="113" t="s">
        <v>5</v>
      </c>
      <c r="E6" s="113" t="s">
        <v>6</v>
      </c>
      <c r="F6" s="99"/>
      <c r="G6" s="102"/>
      <c r="H6" s="105"/>
      <c r="I6" s="116" t="s">
        <v>5</v>
      </c>
      <c r="J6" s="118" t="s">
        <v>7</v>
      </c>
      <c r="K6" s="108"/>
      <c r="L6" s="111"/>
      <c r="M6" s="13"/>
      <c r="N6" s="13"/>
      <c r="O6" s="13"/>
      <c r="Q6" s="14"/>
    </row>
    <row r="7" spans="1:18" s="9" customFormat="1" ht="9" customHeight="1" x14ac:dyDescent="0.15">
      <c r="A7" s="8"/>
      <c r="C7" s="97"/>
      <c r="D7" s="114"/>
      <c r="E7" s="115"/>
      <c r="F7" s="100"/>
      <c r="G7" s="103"/>
      <c r="H7" s="106"/>
      <c r="I7" s="117"/>
      <c r="J7" s="119"/>
      <c r="K7" s="109"/>
      <c r="L7" s="112"/>
      <c r="M7" s="13"/>
      <c r="N7" s="13"/>
      <c r="O7" s="13"/>
    </row>
    <row r="8" spans="1:18" s="9" customFormat="1" ht="16.5" customHeight="1" x14ac:dyDescent="0.15">
      <c r="C8" s="15" t="s">
        <v>8</v>
      </c>
      <c r="D8" s="16">
        <v>239</v>
      </c>
      <c r="E8" s="37">
        <v>298</v>
      </c>
      <c r="F8" s="16">
        <f>D8+E8</f>
        <v>537</v>
      </c>
      <c r="G8" s="16">
        <v>260</v>
      </c>
      <c r="H8" s="17" t="s">
        <v>9</v>
      </c>
      <c r="I8" s="18">
        <f>SUM(D8)</f>
        <v>239</v>
      </c>
      <c r="J8" s="18">
        <f>E8</f>
        <v>298</v>
      </c>
      <c r="K8" s="18">
        <f>I8+J8</f>
        <v>537</v>
      </c>
      <c r="L8" s="19">
        <f>G8</f>
        <v>260</v>
      </c>
      <c r="M8" s="20"/>
      <c r="N8" s="20"/>
      <c r="O8" s="20"/>
    </row>
    <row r="9" spans="1:18" s="9" customFormat="1" ht="16.5" customHeight="1" x14ac:dyDescent="0.15">
      <c r="C9" s="15" t="s">
        <v>10</v>
      </c>
      <c r="D9" s="16">
        <v>335</v>
      </c>
      <c r="E9" s="16">
        <v>390</v>
      </c>
      <c r="F9" s="16">
        <f>D9+E9</f>
        <v>725</v>
      </c>
      <c r="G9" s="16">
        <v>332</v>
      </c>
      <c r="H9" s="72" t="s">
        <v>11</v>
      </c>
      <c r="I9" s="78">
        <f>SUM(D9:D10)</f>
        <v>415</v>
      </c>
      <c r="J9" s="78">
        <f>E9+E10</f>
        <v>479</v>
      </c>
      <c r="K9" s="78">
        <f>I9+J9</f>
        <v>894</v>
      </c>
      <c r="L9" s="81">
        <f>SUM(G9:G10)</f>
        <v>418</v>
      </c>
      <c r="M9" s="20"/>
      <c r="N9" s="20"/>
      <c r="O9" s="20"/>
    </row>
    <row r="10" spans="1:18" s="9" customFormat="1" ht="16.5" customHeight="1" x14ac:dyDescent="0.15">
      <c r="C10" s="15" t="s">
        <v>12</v>
      </c>
      <c r="D10" s="16">
        <v>80</v>
      </c>
      <c r="E10" s="16">
        <v>89</v>
      </c>
      <c r="F10" s="16">
        <f>D10+E10</f>
        <v>169</v>
      </c>
      <c r="G10" s="16">
        <v>86</v>
      </c>
      <c r="H10" s="84"/>
      <c r="I10" s="80"/>
      <c r="J10" s="80"/>
      <c r="K10" s="80"/>
      <c r="L10" s="86"/>
      <c r="M10" s="20"/>
      <c r="N10" s="20"/>
      <c r="O10" s="20"/>
      <c r="R10" s="14"/>
    </row>
    <row r="11" spans="1:18" s="9" customFormat="1" ht="16.5" customHeight="1" x14ac:dyDescent="0.15">
      <c r="C11" s="15" t="s">
        <v>13</v>
      </c>
      <c r="D11" s="16">
        <v>48</v>
      </c>
      <c r="E11" s="16">
        <v>45</v>
      </c>
      <c r="F11" s="16">
        <f>D11+E11</f>
        <v>93</v>
      </c>
      <c r="G11" s="16">
        <v>49</v>
      </c>
      <c r="H11" s="72" t="s">
        <v>14</v>
      </c>
      <c r="I11" s="78">
        <f>SUM(D11:D17)</f>
        <v>472</v>
      </c>
      <c r="J11" s="78">
        <f>E11+E12+E13+E14+E15+E16+E17</f>
        <v>560</v>
      </c>
      <c r="K11" s="78">
        <f>I11+J11</f>
        <v>1032</v>
      </c>
      <c r="L11" s="81">
        <f>SUM(G11:G17)</f>
        <v>504</v>
      </c>
      <c r="M11" s="20"/>
      <c r="N11" s="20"/>
      <c r="O11" s="20"/>
      <c r="R11" s="14"/>
    </row>
    <row r="12" spans="1:18" s="9" customFormat="1" ht="16.5" customHeight="1" x14ac:dyDescent="0.15">
      <c r="C12" s="15" t="s">
        <v>15</v>
      </c>
      <c r="D12" s="16">
        <v>34</v>
      </c>
      <c r="E12" s="16">
        <v>54</v>
      </c>
      <c r="F12" s="16">
        <f t="shared" ref="F12:F32" si="0">D12+E12</f>
        <v>88</v>
      </c>
      <c r="G12" s="16">
        <v>43</v>
      </c>
      <c r="H12" s="73"/>
      <c r="I12" s="79"/>
      <c r="J12" s="79"/>
      <c r="K12" s="79"/>
      <c r="L12" s="82"/>
      <c r="M12" s="20"/>
      <c r="N12" s="20"/>
      <c r="O12" s="20"/>
    </row>
    <row r="13" spans="1:18" s="9" customFormat="1" ht="16.5" customHeight="1" x14ac:dyDescent="0.15">
      <c r="C13" s="15" t="s">
        <v>16</v>
      </c>
      <c r="D13" s="16">
        <v>34</v>
      </c>
      <c r="E13" s="16">
        <v>33</v>
      </c>
      <c r="F13" s="16">
        <f>D13+E13</f>
        <v>67</v>
      </c>
      <c r="G13" s="16">
        <v>28</v>
      </c>
      <c r="H13" s="73"/>
      <c r="I13" s="79"/>
      <c r="J13" s="79"/>
      <c r="K13" s="79"/>
      <c r="L13" s="82"/>
      <c r="M13" s="20"/>
      <c r="N13" s="20"/>
      <c r="O13" s="20"/>
    </row>
    <row r="14" spans="1:18" s="9" customFormat="1" ht="16.5" customHeight="1" x14ac:dyDescent="0.15">
      <c r="C14" s="15" t="s">
        <v>17</v>
      </c>
      <c r="D14" s="16">
        <v>131</v>
      </c>
      <c r="E14" s="16">
        <v>145</v>
      </c>
      <c r="F14" s="16">
        <f t="shared" si="0"/>
        <v>276</v>
      </c>
      <c r="G14" s="16">
        <v>136</v>
      </c>
      <c r="H14" s="73"/>
      <c r="I14" s="79"/>
      <c r="J14" s="79"/>
      <c r="K14" s="79"/>
      <c r="L14" s="82"/>
      <c r="M14" s="20"/>
      <c r="N14" s="20"/>
      <c r="O14" s="20"/>
    </row>
    <row r="15" spans="1:18" s="9" customFormat="1" ht="16.5" customHeight="1" x14ac:dyDescent="0.15">
      <c r="C15" s="15" t="s">
        <v>18</v>
      </c>
      <c r="D15" s="16">
        <v>63</v>
      </c>
      <c r="E15" s="16">
        <v>78</v>
      </c>
      <c r="F15" s="16">
        <f t="shared" si="0"/>
        <v>141</v>
      </c>
      <c r="G15" s="16">
        <v>63</v>
      </c>
      <c r="H15" s="73"/>
      <c r="I15" s="79"/>
      <c r="J15" s="79"/>
      <c r="K15" s="79"/>
      <c r="L15" s="82"/>
      <c r="M15" s="20"/>
      <c r="N15" s="20"/>
      <c r="O15" s="20"/>
    </row>
    <row r="16" spans="1:18" s="9" customFormat="1" ht="16.5" customHeight="1" x14ac:dyDescent="0.15">
      <c r="C16" s="15" t="s">
        <v>19</v>
      </c>
      <c r="D16" s="16">
        <v>46</v>
      </c>
      <c r="E16" s="16">
        <v>53</v>
      </c>
      <c r="F16" s="16">
        <f t="shared" si="0"/>
        <v>99</v>
      </c>
      <c r="G16" s="16">
        <v>48</v>
      </c>
      <c r="H16" s="73"/>
      <c r="I16" s="79"/>
      <c r="J16" s="79"/>
      <c r="K16" s="79"/>
      <c r="L16" s="82"/>
      <c r="M16" s="20"/>
      <c r="N16" s="20"/>
      <c r="O16" s="20"/>
    </row>
    <row r="17" spans="3:15" s="9" customFormat="1" ht="16.5" customHeight="1" x14ac:dyDescent="0.15">
      <c r="C17" s="15" t="s">
        <v>20</v>
      </c>
      <c r="D17" s="16">
        <v>116</v>
      </c>
      <c r="E17" s="16">
        <v>152</v>
      </c>
      <c r="F17" s="16">
        <f t="shared" si="0"/>
        <v>268</v>
      </c>
      <c r="G17" s="16">
        <v>137</v>
      </c>
      <c r="H17" s="92"/>
      <c r="I17" s="80"/>
      <c r="J17" s="80"/>
      <c r="K17" s="80"/>
      <c r="L17" s="86"/>
      <c r="M17" s="20"/>
      <c r="N17" s="20"/>
      <c r="O17" s="20"/>
    </row>
    <row r="18" spans="3:15" s="9" customFormat="1" ht="16.5" customHeight="1" x14ac:dyDescent="0.15">
      <c r="C18" s="15" t="s">
        <v>21</v>
      </c>
      <c r="D18" s="16">
        <v>15</v>
      </c>
      <c r="E18" s="16">
        <v>16</v>
      </c>
      <c r="F18" s="16">
        <f t="shared" si="0"/>
        <v>31</v>
      </c>
      <c r="G18" s="16">
        <v>12</v>
      </c>
      <c r="H18" s="91" t="s">
        <v>22</v>
      </c>
      <c r="I18" s="78">
        <f>SUM(D18:D22)</f>
        <v>745</v>
      </c>
      <c r="J18" s="78">
        <f>E18+E19+E20+E21+E22</f>
        <v>880</v>
      </c>
      <c r="K18" s="78">
        <f>I18+J18</f>
        <v>1625</v>
      </c>
      <c r="L18" s="81">
        <f>SUM(G18:G22)</f>
        <v>736</v>
      </c>
      <c r="M18" s="20"/>
      <c r="N18" s="20"/>
      <c r="O18" s="20"/>
    </row>
    <row r="19" spans="3:15" s="9" customFormat="1" ht="16.5" customHeight="1" x14ac:dyDescent="0.15">
      <c r="C19" s="15" t="s">
        <v>23</v>
      </c>
      <c r="D19" s="16">
        <v>36</v>
      </c>
      <c r="E19" s="16">
        <v>34</v>
      </c>
      <c r="F19" s="16">
        <f t="shared" si="0"/>
        <v>70</v>
      </c>
      <c r="G19" s="16">
        <v>28</v>
      </c>
      <c r="H19" s="73"/>
      <c r="I19" s="79"/>
      <c r="J19" s="79"/>
      <c r="K19" s="79"/>
      <c r="L19" s="82"/>
      <c r="M19" s="20"/>
      <c r="N19" s="20"/>
      <c r="O19" s="20"/>
    </row>
    <row r="20" spans="3:15" s="9" customFormat="1" ht="16.5" customHeight="1" x14ac:dyDescent="0.15">
      <c r="C20" s="15" t="s">
        <v>24</v>
      </c>
      <c r="D20" s="16">
        <v>247</v>
      </c>
      <c r="E20" s="16">
        <v>306</v>
      </c>
      <c r="F20" s="16">
        <f t="shared" si="0"/>
        <v>553</v>
      </c>
      <c r="G20" s="16">
        <v>246</v>
      </c>
      <c r="H20" s="73"/>
      <c r="I20" s="79"/>
      <c r="J20" s="79"/>
      <c r="K20" s="79"/>
      <c r="L20" s="82"/>
      <c r="M20" s="20"/>
      <c r="N20" s="20"/>
      <c r="O20" s="20"/>
    </row>
    <row r="21" spans="3:15" s="9" customFormat="1" ht="16.5" customHeight="1" x14ac:dyDescent="0.15">
      <c r="C21" s="15" t="s">
        <v>25</v>
      </c>
      <c r="D21" s="16">
        <v>233</v>
      </c>
      <c r="E21" s="16">
        <v>275</v>
      </c>
      <c r="F21" s="16">
        <f t="shared" si="0"/>
        <v>508</v>
      </c>
      <c r="G21" s="16">
        <v>250</v>
      </c>
      <c r="H21" s="73"/>
      <c r="I21" s="79"/>
      <c r="J21" s="79"/>
      <c r="K21" s="79"/>
      <c r="L21" s="82"/>
      <c r="M21" s="20"/>
      <c r="N21" s="20"/>
      <c r="O21" s="20"/>
    </row>
    <row r="22" spans="3:15" s="9" customFormat="1" ht="16.5" customHeight="1" x14ac:dyDescent="0.15">
      <c r="C22" s="15" t="s">
        <v>26</v>
      </c>
      <c r="D22" s="16">
        <v>214</v>
      </c>
      <c r="E22" s="16">
        <v>249</v>
      </c>
      <c r="F22" s="16">
        <f t="shared" si="0"/>
        <v>463</v>
      </c>
      <c r="G22" s="16">
        <v>200</v>
      </c>
      <c r="H22" s="84"/>
      <c r="I22" s="80"/>
      <c r="J22" s="80"/>
      <c r="K22" s="80"/>
      <c r="L22" s="86"/>
      <c r="M22" s="20"/>
      <c r="N22" s="20"/>
      <c r="O22" s="20"/>
    </row>
    <row r="23" spans="3:15" s="9" customFormat="1" ht="16.5" customHeight="1" x14ac:dyDescent="0.15">
      <c r="C23" s="15" t="s">
        <v>27</v>
      </c>
      <c r="D23" s="16">
        <v>355</v>
      </c>
      <c r="E23" s="16">
        <v>381</v>
      </c>
      <c r="F23" s="16">
        <f t="shared" si="0"/>
        <v>736</v>
      </c>
      <c r="G23" s="16">
        <v>314</v>
      </c>
      <c r="H23" s="72" t="s">
        <v>28</v>
      </c>
      <c r="I23" s="78">
        <f>SUM(D23:D24)</f>
        <v>791</v>
      </c>
      <c r="J23" s="78">
        <f>E23+E24</f>
        <v>861</v>
      </c>
      <c r="K23" s="78">
        <f>I23+J23</f>
        <v>1652</v>
      </c>
      <c r="L23" s="81">
        <f>SUM(G23:G24)</f>
        <v>696</v>
      </c>
      <c r="M23" s="20"/>
      <c r="N23" s="20"/>
      <c r="O23" s="20"/>
    </row>
    <row r="24" spans="3:15" s="9" customFormat="1" ht="16.5" customHeight="1" x14ac:dyDescent="0.15">
      <c r="C24" s="15" t="s">
        <v>29</v>
      </c>
      <c r="D24" s="16">
        <v>436</v>
      </c>
      <c r="E24" s="16">
        <v>480</v>
      </c>
      <c r="F24" s="16">
        <f t="shared" si="0"/>
        <v>916</v>
      </c>
      <c r="G24" s="16">
        <v>382</v>
      </c>
      <c r="H24" s="84"/>
      <c r="I24" s="80"/>
      <c r="J24" s="80"/>
      <c r="K24" s="80"/>
      <c r="L24" s="86"/>
      <c r="M24" s="20"/>
      <c r="N24" s="20"/>
      <c r="O24" s="20"/>
    </row>
    <row r="25" spans="3:15" s="9" customFormat="1" ht="16.5" customHeight="1" x14ac:dyDescent="0.15">
      <c r="C25" s="15" t="s">
        <v>30</v>
      </c>
      <c r="D25" s="16">
        <v>130</v>
      </c>
      <c r="E25" s="16">
        <v>186</v>
      </c>
      <c r="F25" s="16">
        <f t="shared" si="0"/>
        <v>316</v>
      </c>
      <c r="G25" s="16">
        <v>143</v>
      </c>
      <c r="H25" s="72" t="s">
        <v>31</v>
      </c>
      <c r="I25" s="78">
        <f>SUM(D25:D28)</f>
        <v>830</v>
      </c>
      <c r="J25" s="78">
        <f>E25+E26+E27+E28</f>
        <v>967</v>
      </c>
      <c r="K25" s="78">
        <f>I25+J25</f>
        <v>1797</v>
      </c>
      <c r="L25" s="81">
        <f>SUM(G25:G28)</f>
        <v>798</v>
      </c>
      <c r="M25" s="20"/>
      <c r="N25" s="20"/>
      <c r="O25" s="20"/>
    </row>
    <row r="26" spans="3:15" s="9" customFormat="1" ht="16.5" customHeight="1" x14ac:dyDescent="0.15">
      <c r="C26" s="15" t="s">
        <v>32</v>
      </c>
      <c r="D26" s="16">
        <v>123</v>
      </c>
      <c r="E26" s="16">
        <v>142</v>
      </c>
      <c r="F26" s="16">
        <f t="shared" si="0"/>
        <v>265</v>
      </c>
      <c r="G26" s="16">
        <v>115</v>
      </c>
      <c r="H26" s="73"/>
      <c r="I26" s="79"/>
      <c r="J26" s="79"/>
      <c r="K26" s="79"/>
      <c r="L26" s="82"/>
      <c r="M26" s="20"/>
      <c r="N26" s="20"/>
      <c r="O26" s="20"/>
    </row>
    <row r="27" spans="3:15" s="9" customFormat="1" ht="16.5" customHeight="1" x14ac:dyDescent="0.15">
      <c r="C27" s="15" t="s">
        <v>33</v>
      </c>
      <c r="D27" s="16">
        <v>381</v>
      </c>
      <c r="E27" s="16">
        <v>426</v>
      </c>
      <c r="F27" s="16">
        <f t="shared" si="0"/>
        <v>807</v>
      </c>
      <c r="G27" s="16">
        <v>366</v>
      </c>
      <c r="H27" s="73"/>
      <c r="I27" s="79"/>
      <c r="J27" s="79"/>
      <c r="K27" s="79"/>
      <c r="L27" s="82"/>
      <c r="M27" s="20"/>
      <c r="N27" s="20"/>
      <c r="O27" s="20"/>
    </row>
    <row r="28" spans="3:15" s="9" customFormat="1" ht="16.5" customHeight="1" x14ac:dyDescent="0.15">
      <c r="C28" s="15" t="s">
        <v>34</v>
      </c>
      <c r="D28" s="16">
        <v>196</v>
      </c>
      <c r="E28" s="16">
        <v>213</v>
      </c>
      <c r="F28" s="16">
        <f t="shared" si="0"/>
        <v>409</v>
      </c>
      <c r="G28" s="16">
        <v>174</v>
      </c>
      <c r="H28" s="84"/>
      <c r="I28" s="80"/>
      <c r="J28" s="80"/>
      <c r="K28" s="80"/>
      <c r="L28" s="86"/>
      <c r="M28" s="20"/>
      <c r="N28" s="20"/>
      <c r="O28" s="20"/>
    </row>
    <row r="29" spans="3:15" s="9" customFormat="1" ht="16.5" customHeight="1" x14ac:dyDescent="0.15">
      <c r="C29" s="15" t="s">
        <v>35</v>
      </c>
      <c r="D29" s="16">
        <v>368</v>
      </c>
      <c r="E29" s="16">
        <v>399</v>
      </c>
      <c r="F29" s="16">
        <f t="shared" si="0"/>
        <v>767</v>
      </c>
      <c r="G29" s="16">
        <v>299</v>
      </c>
      <c r="H29" s="72" t="s">
        <v>36</v>
      </c>
      <c r="I29" s="78">
        <f>SUM(D29:D30)</f>
        <v>427</v>
      </c>
      <c r="J29" s="78">
        <f>E29+E30</f>
        <v>465</v>
      </c>
      <c r="K29" s="78">
        <f>I29+J29</f>
        <v>892</v>
      </c>
      <c r="L29" s="81">
        <f>SUM(G29:G30)</f>
        <v>358</v>
      </c>
      <c r="M29" s="20"/>
      <c r="N29" s="20"/>
      <c r="O29" s="20"/>
    </row>
    <row r="30" spans="3:15" s="9" customFormat="1" ht="16.5" customHeight="1" x14ac:dyDescent="0.15">
      <c r="C30" s="15" t="s">
        <v>37</v>
      </c>
      <c r="D30" s="16">
        <v>59</v>
      </c>
      <c r="E30" s="16">
        <v>66</v>
      </c>
      <c r="F30" s="16">
        <f t="shared" si="0"/>
        <v>125</v>
      </c>
      <c r="G30" s="16">
        <v>59</v>
      </c>
      <c r="H30" s="84"/>
      <c r="I30" s="80"/>
      <c r="J30" s="80"/>
      <c r="K30" s="80"/>
      <c r="L30" s="86"/>
      <c r="M30" s="20"/>
      <c r="N30" s="20"/>
      <c r="O30" s="20"/>
    </row>
    <row r="31" spans="3:15" s="9" customFormat="1" ht="16.5" customHeight="1" x14ac:dyDescent="0.15">
      <c r="C31" s="15" t="s">
        <v>38</v>
      </c>
      <c r="D31" s="16">
        <v>705</v>
      </c>
      <c r="E31" s="16">
        <v>827</v>
      </c>
      <c r="F31" s="16">
        <f t="shared" si="0"/>
        <v>1532</v>
      </c>
      <c r="G31" s="16">
        <v>678</v>
      </c>
      <c r="H31" s="72" t="s">
        <v>39</v>
      </c>
      <c r="I31" s="78">
        <f>SUM(D31:D32)</f>
        <v>924</v>
      </c>
      <c r="J31" s="78">
        <f>E31+E32</f>
        <v>1084</v>
      </c>
      <c r="K31" s="78">
        <f>I31+J31</f>
        <v>2008</v>
      </c>
      <c r="L31" s="81">
        <f>SUM(G31:G32)</f>
        <v>876</v>
      </c>
      <c r="M31" s="20"/>
      <c r="N31" s="20"/>
      <c r="O31" s="20"/>
    </row>
    <row r="32" spans="3:15" s="9" customFormat="1" ht="16.5" customHeight="1" thickBot="1" x14ac:dyDescent="0.2">
      <c r="C32" s="21" t="s">
        <v>40</v>
      </c>
      <c r="D32" s="36">
        <v>219</v>
      </c>
      <c r="E32" s="36">
        <v>257</v>
      </c>
      <c r="F32" s="16">
        <f t="shared" si="0"/>
        <v>476</v>
      </c>
      <c r="G32" s="36">
        <v>198</v>
      </c>
      <c r="H32" s="74"/>
      <c r="I32" s="87"/>
      <c r="J32" s="87"/>
      <c r="K32" s="87"/>
      <c r="L32" s="83"/>
      <c r="M32" s="20"/>
      <c r="N32" s="20"/>
      <c r="O32" s="20"/>
    </row>
    <row r="33" spans="3:16" s="9" customFormat="1" ht="16.5" customHeight="1" thickTop="1" thickBot="1" x14ac:dyDescent="0.2">
      <c r="C33" s="22" t="s">
        <v>41</v>
      </c>
      <c r="D33" s="23">
        <f>SUM(D8:D32)</f>
        <v>4843</v>
      </c>
      <c r="E33" s="23">
        <f>SUM(E8:E32)</f>
        <v>5594</v>
      </c>
      <c r="F33" s="23">
        <f>SUM(F8:F32)</f>
        <v>10437</v>
      </c>
      <c r="G33" s="23">
        <f>SUM(G8:G32)</f>
        <v>4646</v>
      </c>
      <c r="H33" s="24"/>
      <c r="I33" s="25"/>
      <c r="J33" s="25"/>
      <c r="K33" s="25"/>
      <c r="L33" s="25"/>
      <c r="M33" s="26"/>
      <c r="N33" s="26"/>
      <c r="O33" s="20"/>
    </row>
    <row r="34" spans="3:16" s="9" customFormat="1" ht="16.5" customHeight="1" thickTop="1" x14ac:dyDescent="0.15">
      <c r="C34" s="27" t="s">
        <v>42</v>
      </c>
      <c r="D34" s="37">
        <v>202</v>
      </c>
      <c r="E34" s="37">
        <v>232</v>
      </c>
      <c r="F34" s="37">
        <f>D34+E34</f>
        <v>434</v>
      </c>
      <c r="G34" s="37">
        <v>166</v>
      </c>
      <c r="H34" s="88" t="s">
        <v>43</v>
      </c>
      <c r="I34" s="89">
        <f>SUM(D34:D36)</f>
        <v>429</v>
      </c>
      <c r="J34" s="89">
        <f>E34+E35+E36</f>
        <v>496</v>
      </c>
      <c r="K34" s="78">
        <f>I34+J34</f>
        <v>925</v>
      </c>
      <c r="L34" s="90">
        <f>SUM(G34:G36)</f>
        <v>379</v>
      </c>
      <c r="M34" s="20"/>
      <c r="N34" s="20"/>
      <c r="O34" s="20"/>
      <c r="P34" s="14"/>
    </row>
    <row r="35" spans="3:16" s="9" customFormat="1" ht="16.5" customHeight="1" x14ac:dyDescent="0.15">
      <c r="C35" s="15" t="s">
        <v>44</v>
      </c>
      <c r="D35" s="16">
        <v>171</v>
      </c>
      <c r="E35" s="16">
        <v>208</v>
      </c>
      <c r="F35" s="37">
        <f>D35+E35</f>
        <v>379</v>
      </c>
      <c r="G35" s="16">
        <v>175</v>
      </c>
      <c r="H35" s="73"/>
      <c r="I35" s="76"/>
      <c r="J35" s="76"/>
      <c r="K35" s="79"/>
      <c r="L35" s="82"/>
      <c r="M35" s="20"/>
      <c r="N35" s="20"/>
      <c r="O35" s="20"/>
    </row>
    <row r="36" spans="3:16" s="9" customFormat="1" ht="16.5" customHeight="1" x14ac:dyDescent="0.15">
      <c r="C36" s="15" t="s">
        <v>45</v>
      </c>
      <c r="D36" s="16">
        <v>56</v>
      </c>
      <c r="E36" s="16">
        <v>56</v>
      </c>
      <c r="F36" s="37">
        <f t="shared" ref="F36:F53" si="1">D36+E36</f>
        <v>112</v>
      </c>
      <c r="G36" s="16">
        <v>38</v>
      </c>
      <c r="H36" s="84"/>
      <c r="I36" s="85"/>
      <c r="J36" s="85"/>
      <c r="K36" s="80"/>
      <c r="L36" s="86"/>
      <c r="M36" s="20"/>
      <c r="N36" s="20"/>
      <c r="O36" s="20"/>
    </row>
    <row r="37" spans="3:16" s="9" customFormat="1" ht="16.5" customHeight="1" x14ac:dyDescent="0.15">
      <c r="C37" s="15" t="s">
        <v>46</v>
      </c>
      <c r="D37" s="16">
        <v>148</v>
      </c>
      <c r="E37" s="16">
        <v>161</v>
      </c>
      <c r="F37" s="37">
        <f t="shared" si="1"/>
        <v>309</v>
      </c>
      <c r="G37" s="16">
        <v>124</v>
      </c>
      <c r="H37" s="72" t="s">
        <v>47</v>
      </c>
      <c r="I37" s="75">
        <f>SUM(D37:D39)</f>
        <v>458</v>
      </c>
      <c r="J37" s="75">
        <f>E37+E38+E39</f>
        <v>489</v>
      </c>
      <c r="K37" s="78">
        <f>SUM(I37:J39)</f>
        <v>947</v>
      </c>
      <c r="L37" s="81">
        <f>SUM(G37:G39)</f>
        <v>378</v>
      </c>
      <c r="M37" s="20"/>
      <c r="N37" s="20"/>
      <c r="O37" s="20"/>
    </row>
    <row r="38" spans="3:16" s="9" customFormat="1" ht="16.5" customHeight="1" x14ac:dyDescent="0.15">
      <c r="C38" s="15" t="s">
        <v>48</v>
      </c>
      <c r="D38" s="16">
        <v>144</v>
      </c>
      <c r="E38" s="16">
        <v>142</v>
      </c>
      <c r="F38" s="37">
        <f t="shared" si="1"/>
        <v>286</v>
      </c>
      <c r="G38" s="16">
        <v>100</v>
      </c>
      <c r="H38" s="73"/>
      <c r="I38" s="76"/>
      <c r="J38" s="76"/>
      <c r="K38" s="79"/>
      <c r="L38" s="82"/>
      <c r="M38" s="20"/>
      <c r="N38" s="20"/>
      <c r="O38" s="20"/>
    </row>
    <row r="39" spans="3:16" s="9" customFormat="1" ht="16.5" customHeight="1" x14ac:dyDescent="0.15">
      <c r="C39" s="15" t="s">
        <v>49</v>
      </c>
      <c r="D39" s="16">
        <v>166</v>
      </c>
      <c r="E39" s="16">
        <v>186</v>
      </c>
      <c r="F39" s="37">
        <f t="shared" si="1"/>
        <v>352</v>
      </c>
      <c r="G39" s="16">
        <v>154</v>
      </c>
      <c r="H39" s="84"/>
      <c r="I39" s="85"/>
      <c r="J39" s="85"/>
      <c r="K39" s="80"/>
      <c r="L39" s="86"/>
      <c r="M39" s="20"/>
      <c r="N39" s="20"/>
      <c r="O39" s="20"/>
    </row>
    <row r="40" spans="3:16" s="9" customFormat="1" ht="16.5" customHeight="1" x14ac:dyDescent="0.15">
      <c r="C40" s="15" t="s">
        <v>50</v>
      </c>
      <c r="D40" s="16">
        <v>284</v>
      </c>
      <c r="E40" s="16">
        <v>332</v>
      </c>
      <c r="F40" s="37">
        <f t="shared" si="1"/>
        <v>616</v>
      </c>
      <c r="G40" s="16">
        <v>238</v>
      </c>
      <c r="H40" s="72" t="s">
        <v>51</v>
      </c>
      <c r="I40" s="75">
        <f>SUM(D40:D42)</f>
        <v>638</v>
      </c>
      <c r="J40" s="75">
        <f>E40+E41+E42</f>
        <v>712</v>
      </c>
      <c r="K40" s="78">
        <f>SUM(I40:J42)</f>
        <v>1350</v>
      </c>
      <c r="L40" s="81">
        <f>SUM(G40:G42)</f>
        <v>511</v>
      </c>
      <c r="M40" s="20"/>
      <c r="N40" s="20"/>
      <c r="O40" s="20"/>
    </row>
    <row r="41" spans="3:16" s="9" customFormat="1" ht="16.5" customHeight="1" x14ac:dyDescent="0.15">
      <c r="C41" s="15" t="s">
        <v>52</v>
      </c>
      <c r="D41" s="16">
        <v>270</v>
      </c>
      <c r="E41" s="16">
        <v>278</v>
      </c>
      <c r="F41" s="37">
        <f t="shared" si="1"/>
        <v>548</v>
      </c>
      <c r="G41" s="16">
        <v>196</v>
      </c>
      <c r="H41" s="73"/>
      <c r="I41" s="76"/>
      <c r="J41" s="76"/>
      <c r="K41" s="79"/>
      <c r="L41" s="82"/>
      <c r="M41" s="20"/>
      <c r="N41" s="20"/>
      <c r="O41" s="20"/>
    </row>
    <row r="42" spans="3:16" s="9" customFormat="1" ht="16.5" customHeight="1" x14ac:dyDescent="0.15">
      <c r="C42" s="15" t="s">
        <v>53</v>
      </c>
      <c r="D42" s="16">
        <v>84</v>
      </c>
      <c r="E42" s="16">
        <v>102</v>
      </c>
      <c r="F42" s="37">
        <f t="shared" si="1"/>
        <v>186</v>
      </c>
      <c r="G42" s="16">
        <v>77</v>
      </c>
      <c r="H42" s="84"/>
      <c r="I42" s="85"/>
      <c r="J42" s="85"/>
      <c r="K42" s="80"/>
      <c r="L42" s="86"/>
      <c r="M42" s="20"/>
      <c r="N42" s="20"/>
      <c r="O42" s="20"/>
    </row>
    <row r="43" spans="3:16" s="9" customFormat="1" ht="16.5" customHeight="1" x14ac:dyDescent="0.15">
      <c r="C43" s="15" t="s">
        <v>54</v>
      </c>
      <c r="D43" s="16">
        <v>88</v>
      </c>
      <c r="E43" s="16">
        <v>96</v>
      </c>
      <c r="F43" s="37">
        <f t="shared" si="1"/>
        <v>184</v>
      </c>
      <c r="G43" s="16">
        <v>61</v>
      </c>
      <c r="H43" s="72" t="s">
        <v>55</v>
      </c>
      <c r="I43" s="75">
        <f>SUM(D43:D45)</f>
        <v>470</v>
      </c>
      <c r="J43" s="75">
        <f>E43+E44+E45</f>
        <v>499</v>
      </c>
      <c r="K43" s="78">
        <f>SUM(I43:J45)</f>
        <v>969</v>
      </c>
      <c r="L43" s="81">
        <f>SUM(G43:G45)</f>
        <v>369</v>
      </c>
      <c r="M43" s="20"/>
      <c r="N43" s="20"/>
      <c r="O43" s="20"/>
    </row>
    <row r="44" spans="3:16" s="9" customFormat="1" ht="16.5" customHeight="1" x14ac:dyDescent="0.15">
      <c r="C44" s="15" t="s">
        <v>56</v>
      </c>
      <c r="D44" s="16">
        <v>194</v>
      </c>
      <c r="E44" s="16">
        <v>205</v>
      </c>
      <c r="F44" s="37">
        <f t="shared" si="1"/>
        <v>399</v>
      </c>
      <c r="G44" s="16">
        <v>142</v>
      </c>
      <c r="H44" s="73"/>
      <c r="I44" s="76"/>
      <c r="J44" s="76"/>
      <c r="K44" s="79"/>
      <c r="L44" s="82"/>
      <c r="M44" s="20"/>
      <c r="N44" s="20"/>
      <c r="O44" s="20"/>
    </row>
    <row r="45" spans="3:16" s="9" customFormat="1" ht="16.5" customHeight="1" x14ac:dyDescent="0.15">
      <c r="C45" s="15" t="s">
        <v>57</v>
      </c>
      <c r="D45" s="16">
        <v>188</v>
      </c>
      <c r="E45" s="16">
        <v>198</v>
      </c>
      <c r="F45" s="37">
        <f t="shared" si="1"/>
        <v>386</v>
      </c>
      <c r="G45" s="16">
        <v>166</v>
      </c>
      <c r="H45" s="84"/>
      <c r="I45" s="85"/>
      <c r="J45" s="85"/>
      <c r="K45" s="80"/>
      <c r="L45" s="86"/>
      <c r="M45" s="20"/>
      <c r="N45" s="20"/>
      <c r="O45" s="20"/>
    </row>
    <row r="46" spans="3:16" s="9" customFormat="1" ht="16.5" customHeight="1" x14ac:dyDescent="0.15">
      <c r="C46" s="15" t="s">
        <v>58</v>
      </c>
      <c r="D46" s="16">
        <v>84</v>
      </c>
      <c r="E46" s="16">
        <v>83</v>
      </c>
      <c r="F46" s="37">
        <f t="shared" si="1"/>
        <v>167</v>
      </c>
      <c r="G46" s="16">
        <v>68</v>
      </c>
      <c r="H46" s="72" t="s">
        <v>59</v>
      </c>
      <c r="I46" s="75">
        <f>SUM(D46:D48)</f>
        <v>448</v>
      </c>
      <c r="J46" s="75">
        <f>E46+E47+E48</f>
        <v>480</v>
      </c>
      <c r="K46" s="78">
        <f>SUM(I46:J48)</f>
        <v>928</v>
      </c>
      <c r="L46" s="81">
        <f>SUM(G46:G48)</f>
        <v>352</v>
      </c>
      <c r="M46" s="20"/>
      <c r="N46" s="20"/>
      <c r="O46" s="20"/>
    </row>
    <row r="47" spans="3:16" s="9" customFormat="1" ht="16.5" customHeight="1" x14ac:dyDescent="0.15">
      <c r="C47" s="15" t="s">
        <v>60</v>
      </c>
      <c r="D47" s="16">
        <v>89</v>
      </c>
      <c r="E47" s="16">
        <v>88</v>
      </c>
      <c r="F47" s="37">
        <f t="shared" si="1"/>
        <v>177</v>
      </c>
      <c r="G47" s="16">
        <v>70</v>
      </c>
      <c r="H47" s="73"/>
      <c r="I47" s="76"/>
      <c r="J47" s="76"/>
      <c r="K47" s="79"/>
      <c r="L47" s="82"/>
      <c r="M47" s="20"/>
      <c r="N47" s="20"/>
      <c r="O47" s="20"/>
    </row>
    <row r="48" spans="3:16" s="9" customFormat="1" ht="16.5" customHeight="1" x14ac:dyDescent="0.15">
      <c r="C48" s="15" t="s">
        <v>61</v>
      </c>
      <c r="D48" s="16">
        <v>275</v>
      </c>
      <c r="E48" s="16">
        <v>309</v>
      </c>
      <c r="F48" s="37">
        <f t="shared" si="1"/>
        <v>584</v>
      </c>
      <c r="G48" s="16">
        <v>214</v>
      </c>
      <c r="H48" s="84"/>
      <c r="I48" s="85"/>
      <c r="J48" s="85"/>
      <c r="K48" s="80"/>
      <c r="L48" s="86"/>
      <c r="M48" s="20"/>
      <c r="N48" s="20"/>
      <c r="O48" s="20"/>
    </row>
    <row r="49" spans="1:17" s="9" customFormat="1" ht="16.5" customHeight="1" x14ac:dyDescent="0.15">
      <c r="C49" s="15" t="s">
        <v>62</v>
      </c>
      <c r="D49" s="16">
        <v>439</v>
      </c>
      <c r="E49" s="16">
        <v>504</v>
      </c>
      <c r="F49" s="37">
        <f t="shared" si="1"/>
        <v>943</v>
      </c>
      <c r="G49" s="16">
        <v>411</v>
      </c>
      <c r="H49" s="72" t="s">
        <v>63</v>
      </c>
      <c r="I49" s="75">
        <f>SUM(D49:D51)</f>
        <v>721</v>
      </c>
      <c r="J49" s="75">
        <f>E49+E50+E51</f>
        <v>824</v>
      </c>
      <c r="K49" s="78">
        <f>SUM(I49:J51)</f>
        <v>1545</v>
      </c>
      <c r="L49" s="81">
        <f>SUM(G49:G51)</f>
        <v>639</v>
      </c>
      <c r="M49" s="20"/>
      <c r="N49" s="20"/>
      <c r="O49" s="20"/>
    </row>
    <row r="50" spans="1:17" s="9" customFormat="1" ht="16.5" customHeight="1" x14ac:dyDescent="0.15">
      <c r="C50" s="15" t="s">
        <v>64</v>
      </c>
      <c r="D50" s="16">
        <v>183</v>
      </c>
      <c r="E50" s="16">
        <v>203</v>
      </c>
      <c r="F50" s="37">
        <f t="shared" si="1"/>
        <v>386</v>
      </c>
      <c r="G50" s="16">
        <v>148</v>
      </c>
      <c r="H50" s="73"/>
      <c r="I50" s="76"/>
      <c r="J50" s="76"/>
      <c r="K50" s="79"/>
      <c r="L50" s="82"/>
      <c r="M50" s="20"/>
      <c r="N50" s="20"/>
      <c r="O50" s="20"/>
    </row>
    <row r="51" spans="1:17" s="9" customFormat="1" ht="16.5" customHeight="1" x14ac:dyDescent="0.15">
      <c r="C51" s="15" t="s">
        <v>65</v>
      </c>
      <c r="D51" s="16">
        <v>99</v>
      </c>
      <c r="E51" s="16">
        <v>117</v>
      </c>
      <c r="F51" s="37">
        <f t="shared" si="1"/>
        <v>216</v>
      </c>
      <c r="G51" s="16">
        <v>80</v>
      </c>
      <c r="H51" s="84"/>
      <c r="I51" s="85"/>
      <c r="J51" s="85"/>
      <c r="K51" s="80"/>
      <c r="L51" s="86"/>
      <c r="M51" s="20"/>
      <c r="N51" s="20"/>
      <c r="O51" s="20"/>
    </row>
    <row r="52" spans="1:17" s="9" customFormat="1" ht="16.5" customHeight="1" x14ac:dyDescent="0.15">
      <c r="C52" s="15" t="s">
        <v>66</v>
      </c>
      <c r="D52" s="16">
        <v>52</v>
      </c>
      <c r="E52" s="16">
        <v>66</v>
      </c>
      <c r="F52" s="37">
        <f t="shared" si="1"/>
        <v>118</v>
      </c>
      <c r="G52" s="16">
        <v>49</v>
      </c>
      <c r="H52" s="72" t="s">
        <v>67</v>
      </c>
      <c r="I52" s="75">
        <f>SUM(D52:D54)</f>
        <v>260</v>
      </c>
      <c r="J52" s="75">
        <f>E52+E53+E54</f>
        <v>281</v>
      </c>
      <c r="K52" s="78">
        <f>SUM(I52:J54)</f>
        <v>541</v>
      </c>
      <c r="L52" s="81">
        <f>SUM(G52:G54)</f>
        <v>205</v>
      </c>
      <c r="M52" s="20"/>
      <c r="N52" s="20"/>
      <c r="O52" s="20"/>
    </row>
    <row r="53" spans="1:17" s="9" customFormat="1" ht="16.5" customHeight="1" x14ac:dyDescent="0.15">
      <c r="C53" s="15" t="s">
        <v>68</v>
      </c>
      <c r="D53" s="16">
        <v>84</v>
      </c>
      <c r="E53" s="16">
        <v>82</v>
      </c>
      <c r="F53" s="37">
        <f t="shared" si="1"/>
        <v>166</v>
      </c>
      <c r="G53" s="16">
        <v>68</v>
      </c>
      <c r="H53" s="73"/>
      <c r="I53" s="76"/>
      <c r="J53" s="76"/>
      <c r="K53" s="79"/>
      <c r="L53" s="82"/>
      <c r="M53" s="20"/>
      <c r="N53" s="20"/>
      <c r="O53" s="20"/>
    </row>
    <row r="54" spans="1:17" s="9" customFormat="1" ht="16.5" customHeight="1" x14ac:dyDescent="0.15">
      <c r="C54" s="15" t="s">
        <v>69</v>
      </c>
      <c r="D54" s="16">
        <v>124</v>
      </c>
      <c r="E54" s="16">
        <v>133</v>
      </c>
      <c r="F54" s="37">
        <f>D54+E54</f>
        <v>257</v>
      </c>
      <c r="G54" s="16">
        <v>88</v>
      </c>
      <c r="H54" s="84"/>
      <c r="I54" s="85"/>
      <c r="J54" s="85"/>
      <c r="K54" s="80"/>
      <c r="L54" s="86"/>
      <c r="M54" s="20"/>
      <c r="N54" s="20"/>
      <c r="O54" s="20"/>
    </row>
    <row r="55" spans="1:17" s="9" customFormat="1" ht="16.5" customHeight="1" x14ac:dyDescent="0.15">
      <c r="C55" s="15" t="s">
        <v>70</v>
      </c>
      <c r="D55" s="16">
        <v>171</v>
      </c>
      <c r="E55" s="16">
        <v>188</v>
      </c>
      <c r="F55" s="37">
        <f>D55+E55</f>
        <v>359</v>
      </c>
      <c r="G55" s="16">
        <v>136</v>
      </c>
      <c r="H55" s="72" t="s">
        <v>71</v>
      </c>
      <c r="I55" s="75">
        <f>SUM(D55:D57)</f>
        <v>423</v>
      </c>
      <c r="J55" s="75">
        <f>E55+E56+E57</f>
        <v>474</v>
      </c>
      <c r="K55" s="78">
        <f>SUM(I55:J57)</f>
        <v>897</v>
      </c>
      <c r="L55" s="81">
        <f>SUM(G55:G57)</f>
        <v>415</v>
      </c>
      <c r="M55" s="20"/>
      <c r="N55" s="20"/>
      <c r="O55" s="20"/>
    </row>
    <row r="56" spans="1:17" s="9" customFormat="1" ht="16.5" customHeight="1" x14ac:dyDescent="0.15">
      <c r="C56" s="15" t="s">
        <v>72</v>
      </c>
      <c r="D56" s="16">
        <v>86</v>
      </c>
      <c r="E56" s="16">
        <v>97</v>
      </c>
      <c r="F56" s="37">
        <f>D56+E56</f>
        <v>183</v>
      </c>
      <c r="G56" s="16">
        <v>66</v>
      </c>
      <c r="H56" s="73"/>
      <c r="I56" s="76"/>
      <c r="J56" s="76"/>
      <c r="K56" s="79"/>
      <c r="L56" s="82"/>
      <c r="M56" s="20"/>
      <c r="N56" s="20"/>
      <c r="O56" s="20"/>
      <c r="Q56" s="14"/>
    </row>
    <row r="57" spans="1:17" s="9" customFormat="1" ht="16.5" customHeight="1" thickBot="1" x14ac:dyDescent="0.2">
      <c r="C57" s="21" t="s">
        <v>73</v>
      </c>
      <c r="D57" s="36">
        <v>166</v>
      </c>
      <c r="E57" s="36">
        <v>189</v>
      </c>
      <c r="F57" s="37">
        <f>D57+E57</f>
        <v>355</v>
      </c>
      <c r="G57" s="36">
        <v>213</v>
      </c>
      <c r="H57" s="74"/>
      <c r="I57" s="77"/>
      <c r="J57" s="77"/>
      <c r="K57" s="80"/>
      <c r="L57" s="83"/>
      <c r="M57" s="20"/>
      <c r="N57" s="20"/>
      <c r="O57" s="20"/>
    </row>
    <row r="58" spans="1:17" s="9" customFormat="1" ht="16.5" customHeight="1" thickTop="1" thickBot="1" x14ac:dyDescent="0.2">
      <c r="C58" s="28" t="s">
        <v>74</v>
      </c>
      <c r="D58" s="23">
        <f>SUM(D34:D57)</f>
        <v>3847</v>
      </c>
      <c r="E58" s="23">
        <f>SUM(E34:E57)</f>
        <v>4255</v>
      </c>
      <c r="F58" s="23">
        <f t="shared" ref="F58" si="2">SUM(F34:F57)</f>
        <v>8102</v>
      </c>
      <c r="G58" s="29">
        <f>SUM(G34:G57)</f>
        <v>3248</v>
      </c>
      <c r="H58" s="20"/>
      <c r="I58" s="20"/>
      <c r="J58" s="30" t="s">
        <v>75</v>
      </c>
      <c r="K58" s="30"/>
      <c r="L58" s="30"/>
      <c r="M58" s="20"/>
      <c r="N58" s="20"/>
      <c r="O58" s="20"/>
    </row>
    <row r="59" spans="1:17" s="9" customFormat="1" ht="16.5" customHeight="1" thickTop="1" thickBot="1" x14ac:dyDescent="0.2">
      <c r="C59" s="31" t="s">
        <v>76</v>
      </c>
      <c r="D59" s="32">
        <f>D33+D58</f>
        <v>8690</v>
      </c>
      <c r="E59" s="32">
        <f t="shared" ref="E59" si="3">E33+E58</f>
        <v>9849</v>
      </c>
      <c r="F59" s="32">
        <f>F33+F58</f>
        <v>18539</v>
      </c>
      <c r="G59" s="33">
        <f>G33+G58</f>
        <v>7894</v>
      </c>
      <c r="H59" s="20"/>
      <c r="I59" s="20"/>
      <c r="M59" s="20"/>
      <c r="N59" s="20"/>
      <c r="O59" s="20"/>
    </row>
    <row r="60" spans="1:17" s="9" customFormat="1" ht="12.75" customHeight="1" x14ac:dyDescent="0.15">
      <c r="C60" s="34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</row>
    <row r="61" spans="1:17" s="9" customFormat="1" ht="12.75" customHeight="1" x14ac:dyDescent="0.15">
      <c r="A61" s="3"/>
      <c r="B61" s="3"/>
      <c r="C61" s="3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"/>
      <c r="O61" s="3"/>
    </row>
    <row r="62" spans="1:17" ht="12.75" customHeight="1" x14ac:dyDescent="0.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7" ht="12.75" customHeight="1" x14ac:dyDescent="0.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7" ht="12.75" customHeight="1" x14ac:dyDescent="0.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ht="12.75" customHeight="1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ht="12.75" customHeight="1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ht="12.75" customHeight="1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2.75" customHeight="1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ht="12.75" customHeight="1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ht="12.75" customHeight="1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ht="12.75" customHeight="1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ht="12.75" customHeight="1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ht="12.75" customHeight="1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ht="12.75" customHeight="1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ht="12.75" customHeight="1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ht="12.75" customHeight="1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ht="12.75" customHeight="1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ht="12.75" customHeight="1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ht="12.75" customHeight="1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ht="12.75" customHeight="1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ht="12.75" customHeight="1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ht="12.75" customHeight="1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ht="12.75" customHeight="1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ht="12.75" customHeight="1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ht="12.75" customHeight="1" x14ac:dyDescent="0.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ht="12.75" customHeight="1" x14ac:dyDescent="0.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ht="12.75" customHeight="1" x14ac:dyDescent="0.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ht="12.75" customHeight="1" x14ac:dyDescent="0.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ht="12.75" customHeight="1" x14ac:dyDescent="0.1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ht="12.75" customHeight="1" x14ac:dyDescent="0.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2.75" customHeight="1" x14ac:dyDescent="0.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ht="12.75" customHeight="1" x14ac:dyDescent="0.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ht="12.75" customHeight="1" x14ac:dyDescent="0.1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ht="12.75" customHeight="1" x14ac:dyDescent="0.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ht="12.75" customHeight="1" x14ac:dyDescent="0.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ht="12.75" customHeight="1" x14ac:dyDescent="0.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ht="12.75" customHeight="1" x14ac:dyDescent="0.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ht="12.75" customHeight="1" x14ac:dyDescent="0.1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ht="12.75" customHeight="1" x14ac:dyDescent="0.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ht="12.75" customHeight="1" x14ac:dyDescent="0.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ht="12.75" customHeight="1" x14ac:dyDescent="0.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ht="12.75" customHeight="1" x14ac:dyDescent="0.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ht="12.75" customHeight="1" x14ac:dyDescent="0.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ht="12.75" customHeight="1" x14ac:dyDescent="0.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ht="12.75" customHeight="1" x14ac:dyDescent="0.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ht="12.75" customHeight="1" x14ac:dyDescent="0.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ht="12.75" customHeight="1" x14ac:dyDescent="0.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ht="12.75" customHeight="1" x14ac:dyDescent="0.1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ht="12.75" customHeight="1" x14ac:dyDescent="0.1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ht="12.75" customHeight="1" x14ac:dyDescent="0.1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ht="12.75" customHeight="1" x14ac:dyDescent="0.1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ht="12.75" customHeight="1" x14ac:dyDescent="0.1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ht="12.75" customHeight="1" x14ac:dyDescent="0.1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ht="12.75" customHeight="1" x14ac:dyDescent="0.1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ht="12.75" customHeight="1" x14ac:dyDescent="0.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ht="12.75" customHeight="1" x14ac:dyDescent="0.1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ht="12.75" customHeight="1" x14ac:dyDescent="0.1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ht="12.75" customHeight="1" x14ac:dyDescent="0.1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ht="12.75" customHeight="1" x14ac:dyDescent="0.1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ht="12.75" customHeight="1" x14ac:dyDescent="0.1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ht="12.75" customHeight="1" x14ac:dyDescent="0.1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ht="12.75" customHeight="1" x14ac:dyDescent="0.1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ht="12.75" customHeight="1" x14ac:dyDescent="0.1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ht="12.75" customHeight="1" x14ac:dyDescent="0.1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ht="12.75" customHeight="1" x14ac:dyDescent="0.1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ht="12.75" customHeight="1" x14ac:dyDescent="0.1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ht="12.75" customHeight="1" x14ac:dyDescent="0.1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ht="12.75" customHeight="1" x14ac:dyDescent="0.1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ht="12.75" customHeight="1" x14ac:dyDescent="0.1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ht="12.75" customHeight="1" x14ac:dyDescent="0.1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</sheetData>
  <mergeCells count="87">
    <mergeCell ref="C2:L3"/>
    <mergeCell ref="C4:L4"/>
    <mergeCell ref="C5:C7"/>
    <mergeCell ref="F5:F7"/>
    <mergeCell ref="G5:G7"/>
    <mergeCell ref="H5:H7"/>
    <mergeCell ref="K5:K7"/>
    <mergeCell ref="L5:L7"/>
    <mergeCell ref="D6:D7"/>
    <mergeCell ref="E6:E7"/>
    <mergeCell ref="I6:I7"/>
    <mergeCell ref="J6:J7"/>
    <mergeCell ref="H9:H10"/>
    <mergeCell ref="I9:I10"/>
    <mergeCell ref="J9:J10"/>
    <mergeCell ref="L9:L10"/>
    <mergeCell ref="H11:H17"/>
    <mergeCell ref="I11:I17"/>
    <mergeCell ref="J11:J17"/>
    <mergeCell ref="K11:K17"/>
    <mergeCell ref="L11:L17"/>
    <mergeCell ref="K9:K10"/>
    <mergeCell ref="H23:H24"/>
    <mergeCell ref="I23:I24"/>
    <mergeCell ref="J23:J24"/>
    <mergeCell ref="K23:K24"/>
    <mergeCell ref="L23:L24"/>
    <mergeCell ref="H18:H22"/>
    <mergeCell ref="I18:I22"/>
    <mergeCell ref="J18:J22"/>
    <mergeCell ref="K18:K22"/>
    <mergeCell ref="L18:L22"/>
    <mergeCell ref="H29:H30"/>
    <mergeCell ref="I29:I30"/>
    <mergeCell ref="J29:J30"/>
    <mergeCell ref="K29:K30"/>
    <mergeCell ref="L29:L30"/>
    <mergeCell ref="H25:H28"/>
    <mergeCell ref="I25:I28"/>
    <mergeCell ref="J25:J28"/>
    <mergeCell ref="K25:K28"/>
    <mergeCell ref="L25:L28"/>
    <mergeCell ref="H34:H36"/>
    <mergeCell ref="I34:I36"/>
    <mergeCell ref="J34:J36"/>
    <mergeCell ref="K34:K36"/>
    <mergeCell ref="L34:L36"/>
    <mergeCell ref="H31:H32"/>
    <mergeCell ref="I31:I32"/>
    <mergeCell ref="J31:J32"/>
    <mergeCell ref="K31:K32"/>
    <mergeCell ref="L31:L32"/>
    <mergeCell ref="H40:H42"/>
    <mergeCell ref="I40:I42"/>
    <mergeCell ref="J40:J42"/>
    <mergeCell ref="K40:K42"/>
    <mergeCell ref="L40:L42"/>
    <mergeCell ref="H37:H39"/>
    <mergeCell ref="I37:I39"/>
    <mergeCell ref="J37:J39"/>
    <mergeCell ref="K37:K39"/>
    <mergeCell ref="L37:L39"/>
    <mergeCell ref="H46:H48"/>
    <mergeCell ref="I46:I48"/>
    <mergeCell ref="J46:J48"/>
    <mergeCell ref="K46:K48"/>
    <mergeCell ref="L46:L48"/>
    <mergeCell ref="H43:H45"/>
    <mergeCell ref="I43:I45"/>
    <mergeCell ref="J43:J45"/>
    <mergeCell ref="K43:K45"/>
    <mergeCell ref="L43:L45"/>
    <mergeCell ref="H52:H54"/>
    <mergeCell ref="I52:I54"/>
    <mergeCell ref="J52:J54"/>
    <mergeCell ref="K52:K54"/>
    <mergeCell ref="L52:L54"/>
    <mergeCell ref="H49:H51"/>
    <mergeCell ref="I49:I51"/>
    <mergeCell ref="J49:J51"/>
    <mergeCell ref="K49:K51"/>
    <mergeCell ref="L49:L51"/>
    <mergeCell ref="H55:H57"/>
    <mergeCell ref="I55:I57"/>
    <mergeCell ref="J55:J57"/>
    <mergeCell ref="K55:K57"/>
    <mergeCell ref="L55:L57"/>
  </mergeCells>
  <phoneticPr fontId="1"/>
  <pageMargins left="0.7" right="0.7" top="0.75" bottom="0.75" header="0.3" footer="0.3"/>
  <pageSetup paperSize="9" scale="8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30"/>
  <sheetViews>
    <sheetView zoomScaleNormal="100" workbookViewId="0">
      <selection activeCell="D8" sqref="D8"/>
    </sheetView>
  </sheetViews>
  <sheetFormatPr defaultRowHeight="13.5" x14ac:dyDescent="0.15"/>
  <cols>
    <col min="1" max="2" width="2" style="1" customWidth="1"/>
    <col min="3" max="3" width="10.875" style="1" customWidth="1"/>
    <col min="4" max="5" width="9.5" style="1" customWidth="1"/>
    <col min="6" max="7" width="10.875" style="1" customWidth="1"/>
    <col min="8" max="8" width="5.125" style="1" customWidth="1"/>
    <col min="9" max="12" width="10.875" style="1" customWidth="1"/>
    <col min="13" max="13" width="5.875" style="1" customWidth="1"/>
    <col min="14" max="15" width="10.25" style="1" customWidth="1"/>
    <col min="16" max="16" width="9" style="1" customWidth="1"/>
    <col min="17" max="16384" width="9" style="3"/>
  </cols>
  <sheetData>
    <row r="1" spans="1:18" ht="17.25" customHeight="1" x14ac:dyDescent="0.1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8" ht="14.25" customHeight="1" x14ac:dyDescent="0.15">
      <c r="B2" s="4"/>
      <c r="C2" s="93" t="s">
        <v>0</v>
      </c>
      <c r="D2" s="93"/>
      <c r="E2" s="93"/>
      <c r="F2" s="93"/>
      <c r="G2" s="93"/>
      <c r="H2" s="93"/>
      <c r="I2" s="93"/>
      <c r="J2" s="93"/>
      <c r="K2" s="93"/>
      <c r="L2" s="93"/>
      <c r="M2" s="63"/>
      <c r="N2" s="4"/>
      <c r="O2" s="4"/>
    </row>
    <row r="3" spans="1:18" s="5" customFormat="1" ht="11.45" customHeight="1" x14ac:dyDescent="0.15">
      <c r="C3" s="93"/>
      <c r="D3" s="93"/>
      <c r="E3" s="93"/>
      <c r="F3" s="93"/>
      <c r="G3" s="93"/>
      <c r="H3" s="93"/>
      <c r="I3" s="93"/>
      <c r="J3" s="93"/>
      <c r="K3" s="93"/>
      <c r="L3" s="93"/>
      <c r="M3" s="63"/>
    </row>
    <row r="4" spans="1:18" s="6" customFormat="1" ht="12" customHeight="1" thickBot="1" x14ac:dyDescent="0.2">
      <c r="C4" s="94" t="s">
        <v>86</v>
      </c>
      <c r="D4" s="94"/>
      <c r="E4" s="94"/>
      <c r="F4" s="94"/>
      <c r="G4" s="94"/>
      <c r="H4" s="94"/>
      <c r="I4" s="94"/>
      <c r="J4" s="94"/>
      <c r="K4" s="94"/>
      <c r="L4" s="94"/>
      <c r="M4" s="7"/>
      <c r="Q4" s="7"/>
    </row>
    <row r="5" spans="1:18" s="9" customFormat="1" ht="13.5" customHeight="1" x14ac:dyDescent="0.15">
      <c r="A5" s="8"/>
      <c r="C5" s="95" t="s">
        <v>1</v>
      </c>
      <c r="D5" s="10"/>
      <c r="E5" s="11"/>
      <c r="F5" s="98" t="s">
        <v>2</v>
      </c>
      <c r="G5" s="101" t="s">
        <v>3</v>
      </c>
      <c r="H5" s="104" t="s">
        <v>4</v>
      </c>
      <c r="I5" s="12"/>
      <c r="J5" s="12"/>
      <c r="K5" s="107" t="s">
        <v>2</v>
      </c>
      <c r="L5" s="110" t="s">
        <v>3</v>
      </c>
      <c r="M5" s="13"/>
      <c r="N5" s="13"/>
      <c r="O5" s="13"/>
      <c r="Q5" s="14"/>
    </row>
    <row r="6" spans="1:18" s="9" customFormat="1" ht="9.75" customHeight="1" x14ac:dyDescent="0.15">
      <c r="A6" s="8"/>
      <c r="C6" s="96"/>
      <c r="D6" s="113" t="s">
        <v>5</v>
      </c>
      <c r="E6" s="113" t="s">
        <v>6</v>
      </c>
      <c r="F6" s="99"/>
      <c r="G6" s="102"/>
      <c r="H6" s="105"/>
      <c r="I6" s="116" t="s">
        <v>5</v>
      </c>
      <c r="J6" s="118" t="s">
        <v>7</v>
      </c>
      <c r="K6" s="108"/>
      <c r="L6" s="111"/>
      <c r="M6" s="13"/>
      <c r="N6" s="13"/>
      <c r="O6" s="13"/>
      <c r="Q6" s="14"/>
    </row>
    <row r="7" spans="1:18" s="9" customFormat="1" ht="9" customHeight="1" x14ac:dyDescent="0.15">
      <c r="A7" s="8"/>
      <c r="C7" s="97"/>
      <c r="D7" s="114"/>
      <c r="E7" s="115"/>
      <c r="F7" s="100"/>
      <c r="G7" s="103"/>
      <c r="H7" s="106"/>
      <c r="I7" s="117"/>
      <c r="J7" s="119"/>
      <c r="K7" s="109"/>
      <c r="L7" s="112"/>
      <c r="M7" s="13"/>
      <c r="N7" s="13"/>
      <c r="O7" s="13"/>
    </row>
    <row r="8" spans="1:18" s="9" customFormat="1" ht="16.5" customHeight="1" x14ac:dyDescent="0.15">
      <c r="C8" s="15" t="s">
        <v>8</v>
      </c>
      <c r="D8" s="16">
        <v>241</v>
      </c>
      <c r="E8" s="65">
        <v>291</v>
      </c>
      <c r="F8" s="16">
        <f>D8+E8</f>
        <v>532</v>
      </c>
      <c r="G8" s="16">
        <v>261</v>
      </c>
      <c r="H8" s="17" t="s">
        <v>9</v>
      </c>
      <c r="I8" s="18">
        <f>SUM(D8)</f>
        <v>241</v>
      </c>
      <c r="J8" s="18">
        <f>E8</f>
        <v>291</v>
      </c>
      <c r="K8" s="18">
        <f>I8+J8</f>
        <v>532</v>
      </c>
      <c r="L8" s="19">
        <f>G8</f>
        <v>261</v>
      </c>
      <c r="M8" s="20"/>
      <c r="N8" s="20"/>
      <c r="O8" s="20"/>
    </row>
    <row r="9" spans="1:18" s="9" customFormat="1" ht="16.5" customHeight="1" x14ac:dyDescent="0.15">
      <c r="C9" s="15" t="s">
        <v>10</v>
      </c>
      <c r="D9" s="16">
        <v>324</v>
      </c>
      <c r="E9" s="16">
        <v>375</v>
      </c>
      <c r="F9" s="16">
        <f>D9+E9</f>
        <v>699</v>
      </c>
      <c r="G9" s="16">
        <v>316</v>
      </c>
      <c r="H9" s="72" t="s">
        <v>11</v>
      </c>
      <c r="I9" s="78">
        <f>SUM(D9:D10)</f>
        <v>404</v>
      </c>
      <c r="J9" s="78">
        <f>E9+E10</f>
        <v>464</v>
      </c>
      <c r="K9" s="78">
        <f>I9+J9</f>
        <v>868</v>
      </c>
      <c r="L9" s="81">
        <f>SUM(G9:G10)</f>
        <v>404</v>
      </c>
      <c r="M9" s="20"/>
      <c r="N9" s="20"/>
      <c r="O9" s="20"/>
    </row>
    <row r="10" spans="1:18" s="9" customFormat="1" ht="16.5" customHeight="1" x14ac:dyDescent="0.15">
      <c r="C10" s="15" t="s">
        <v>12</v>
      </c>
      <c r="D10" s="16">
        <v>80</v>
      </c>
      <c r="E10" s="16">
        <v>89</v>
      </c>
      <c r="F10" s="16">
        <f>D10+E10</f>
        <v>169</v>
      </c>
      <c r="G10" s="16">
        <v>88</v>
      </c>
      <c r="H10" s="84"/>
      <c r="I10" s="80"/>
      <c r="J10" s="80"/>
      <c r="K10" s="80"/>
      <c r="L10" s="86"/>
      <c r="M10" s="20"/>
      <c r="N10" s="20"/>
      <c r="O10" s="20"/>
      <c r="R10" s="14"/>
    </row>
    <row r="11" spans="1:18" s="9" customFormat="1" ht="16.5" customHeight="1" x14ac:dyDescent="0.15">
      <c r="C11" s="15" t="s">
        <v>13</v>
      </c>
      <c r="D11" s="16">
        <v>49</v>
      </c>
      <c r="E11" s="16">
        <v>44</v>
      </c>
      <c r="F11" s="16">
        <f>D11+E11</f>
        <v>93</v>
      </c>
      <c r="G11" s="16">
        <v>49</v>
      </c>
      <c r="H11" s="72" t="s">
        <v>14</v>
      </c>
      <c r="I11" s="78">
        <f>SUM(D11:D17)</f>
        <v>477</v>
      </c>
      <c r="J11" s="78">
        <f>E11+E12+E13+E14+E15+E16+E17</f>
        <v>549</v>
      </c>
      <c r="K11" s="78">
        <f>I11+J11</f>
        <v>1026</v>
      </c>
      <c r="L11" s="81">
        <f>SUM(G11:G17)</f>
        <v>502</v>
      </c>
      <c r="M11" s="20"/>
      <c r="N11" s="20"/>
      <c r="O11" s="20"/>
      <c r="R11" s="14"/>
    </row>
    <row r="12" spans="1:18" s="9" customFormat="1" ht="16.5" customHeight="1" x14ac:dyDescent="0.15">
      <c r="C12" s="15" t="s">
        <v>15</v>
      </c>
      <c r="D12" s="16">
        <v>34</v>
      </c>
      <c r="E12" s="16">
        <v>53</v>
      </c>
      <c r="F12" s="16">
        <f t="shared" ref="F12:F32" si="0">D12+E12</f>
        <v>87</v>
      </c>
      <c r="G12" s="16">
        <v>42</v>
      </c>
      <c r="H12" s="73"/>
      <c r="I12" s="79"/>
      <c r="J12" s="79"/>
      <c r="K12" s="79"/>
      <c r="L12" s="82"/>
      <c r="M12" s="20"/>
      <c r="N12" s="20"/>
      <c r="O12" s="20"/>
    </row>
    <row r="13" spans="1:18" s="9" customFormat="1" ht="16.5" customHeight="1" x14ac:dyDescent="0.15">
      <c r="C13" s="15" t="s">
        <v>16</v>
      </c>
      <c r="D13" s="16">
        <v>32</v>
      </c>
      <c r="E13" s="16">
        <v>33</v>
      </c>
      <c r="F13" s="16">
        <f>D13+E13</f>
        <v>65</v>
      </c>
      <c r="G13" s="16">
        <v>27</v>
      </c>
      <c r="H13" s="73"/>
      <c r="I13" s="79"/>
      <c r="J13" s="79"/>
      <c r="K13" s="79"/>
      <c r="L13" s="82"/>
      <c r="M13" s="20"/>
      <c r="N13" s="20"/>
      <c r="O13" s="20"/>
    </row>
    <row r="14" spans="1:18" s="9" customFormat="1" ht="16.5" customHeight="1" x14ac:dyDescent="0.15">
      <c r="C14" s="15" t="s">
        <v>17</v>
      </c>
      <c r="D14" s="16">
        <v>137</v>
      </c>
      <c r="E14" s="16">
        <v>145</v>
      </c>
      <c r="F14" s="16">
        <f t="shared" si="0"/>
        <v>282</v>
      </c>
      <c r="G14" s="16">
        <v>138</v>
      </c>
      <c r="H14" s="73"/>
      <c r="I14" s="79"/>
      <c r="J14" s="79"/>
      <c r="K14" s="79"/>
      <c r="L14" s="82"/>
      <c r="M14" s="20"/>
      <c r="N14" s="20"/>
      <c r="O14" s="20"/>
    </row>
    <row r="15" spans="1:18" s="9" customFormat="1" ht="16.5" customHeight="1" x14ac:dyDescent="0.15">
      <c r="C15" s="15" t="s">
        <v>18</v>
      </c>
      <c r="D15" s="16">
        <v>63</v>
      </c>
      <c r="E15" s="16">
        <v>76</v>
      </c>
      <c r="F15" s="16">
        <f t="shared" si="0"/>
        <v>139</v>
      </c>
      <c r="G15" s="16">
        <v>63</v>
      </c>
      <c r="H15" s="73"/>
      <c r="I15" s="79"/>
      <c r="J15" s="79"/>
      <c r="K15" s="79"/>
      <c r="L15" s="82"/>
      <c r="M15" s="20"/>
      <c r="N15" s="20"/>
      <c r="O15" s="20"/>
    </row>
    <row r="16" spans="1:18" s="9" customFormat="1" ht="16.5" customHeight="1" x14ac:dyDescent="0.15">
      <c r="C16" s="15" t="s">
        <v>19</v>
      </c>
      <c r="D16" s="16">
        <v>46</v>
      </c>
      <c r="E16" s="16">
        <v>54</v>
      </c>
      <c r="F16" s="16">
        <f t="shared" si="0"/>
        <v>100</v>
      </c>
      <c r="G16" s="16">
        <v>49</v>
      </c>
      <c r="H16" s="73"/>
      <c r="I16" s="79"/>
      <c r="J16" s="79"/>
      <c r="K16" s="79"/>
      <c r="L16" s="82"/>
      <c r="M16" s="20"/>
      <c r="N16" s="20"/>
      <c r="O16" s="20"/>
    </row>
    <row r="17" spans="3:15" s="9" customFormat="1" ht="16.5" customHeight="1" x14ac:dyDescent="0.15">
      <c r="C17" s="15" t="s">
        <v>20</v>
      </c>
      <c r="D17" s="16">
        <v>116</v>
      </c>
      <c r="E17" s="16">
        <v>144</v>
      </c>
      <c r="F17" s="16">
        <f t="shared" si="0"/>
        <v>260</v>
      </c>
      <c r="G17" s="16">
        <v>134</v>
      </c>
      <c r="H17" s="92"/>
      <c r="I17" s="80"/>
      <c r="J17" s="80"/>
      <c r="K17" s="80"/>
      <c r="L17" s="86"/>
      <c r="M17" s="20"/>
      <c r="N17" s="20"/>
      <c r="O17" s="20"/>
    </row>
    <row r="18" spans="3:15" s="9" customFormat="1" ht="16.5" customHeight="1" x14ac:dyDescent="0.15">
      <c r="C18" s="15" t="s">
        <v>21</v>
      </c>
      <c r="D18" s="16">
        <v>14</v>
      </c>
      <c r="E18" s="16">
        <v>16</v>
      </c>
      <c r="F18" s="16">
        <f t="shared" si="0"/>
        <v>30</v>
      </c>
      <c r="G18" s="16">
        <v>12</v>
      </c>
      <c r="H18" s="91" t="s">
        <v>22</v>
      </c>
      <c r="I18" s="78">
        <f>SUM(D18:D22)</f>
        <v>727</v>
      </c>
      <c r="J18" s="78">
        <f>E18+E19+E20+E21+E22</f>
        <v>879</v>
      </c>
      <c r="K18" s="78">
        <f>I18+J18</f>
        <v>1606</v>
      </c>
      <c r="L18" s="81">
        <f>SUM(G18:G22)</f>
        <v>731</v>
      </c>
      <c r="M18" s="20"/>
      <c r="N18" s="20"/>
      <c r="O18" s="20"/>
    </row>
    <row r="19" spans="3:15" s="9" customFormat="1" ht="16.5" customHeight="1" x14ac:dyDescent="0.15">
      <c r="C19" s="15" t="s">
        <v>23</v>
      </c>
      <c r="D19" s="16">
        <v>36</v>
      </c>
      <c r="E19" s="16">
        <v>34</v>
      </c>
      <c r="F19" s="16">
        <f t="shared" si="0"/>
        <v>70</v>
      </c>
      <c r="G19" s="16">
        <v>28</v>
      </c>
      <c r="H19" s="73"/>
      <c r="I19" s="79"/>
      <c r="J19" s="79"/>
      <c r="K19" s="79"/>
      <c r="L19" s="82"/>
      <c r="M19" s="20"/>
      <c r="N19" s="20"/>
      <c r="O19" s="20"/>
    </row>
    <row r="20" spans="3:15" s="9" customFormat="1" ht="16.5" customHeight="1" x14ac:dyDescent="0.15">
      <c r="C20" s="15" t="s">
        <v>24</v>
      </c>
      <c r="D20" s="16">
        <v>247</v>
      </c>
      <c r="E20" s="16">
        <v>303</v>
      </c>
      <c r="F20" s="16">
        <f t="shared" si="0"/>
        <v>550</v>
      </c>
      <c r="G20" s="16">
        <v>246</v>
      </c>
      <c r="H20" s="73"/>
      <c r="I20" s="79"/>
      <c r="J20" s="79"/>
      <c r="K20" s="79"/>
      <c r="L20" s="82"/>
      <c r="M20" s="20"/>
      <c r="N20" s="20"/>
      <c r="O20" s="20"/>
    </row>
    <row r="21" spans="3:15" s="9" customFormat="1" ht="16.5" customHeight="1" x14ac:dyDescent="0.15">
      <c r="C21" s="15" t="s">
        <v>25</v>
      </c>
      <c r="D21" s="16">
        <v>224</v>
      </c>
      <c r="E21" s="16">
        <v>282</v>
      </c>
      <c r="F21" s="16">
        <f t="shared" si="0"/>
        <v>506</v>
      </c>
      <c r="G21" s="16">
        <v>250</v>
      </c>
      <c r="H21" s="73"/>
      <c r="I21" s="79"/>
      <c r="J21" s="79"/>
      <c r="K21" s="79"/>
      <c r="L21" s="82"/>
      <c r="M21" s="20"/>
      <c r="N21" s="20"/>
      <c r="O21" s="20"/>
    </row>
    <row r="22" spans="3:15" s="9" customFormat="1" ht="16.5" customHeight="1" x14ac:dyDescent="0.15">
      <c r="C22" s="15" t="s">
        <v>26</v>
      </c>
      <c r="D22" s="16">
        <v>206</v>
      </c>
      <c r="E22" s="16">
        <v>244</v>
      </c>
      <c r="F22" s="16">
        <f t="shared" si="0"/>
        <v>450</v>
      </c>
      <c r="G22" s="16">
        <v>195</v>
      </c>
      <c r="H22" s="84"/>
      <c r="I22" s="80"/>
      <c r="J22" s="80"/>
      <c r="K22" s="80"/>
      <c r="L22" s="86"/>
      <c r="M22" s="20"/>
      <c r="N22" s="20"/>
      <c r="O22" s="20"/>
    </row>
    <row r="23" spans="3:15" s="9" customFormat="1" ht="16.5" customHeight="1" x14ac:dyDescent="0.15">
      <c r="C23" s="15" t="s">
        <v>27</v>
      </c>
      <c r="D23" s="16">
        <v>355</v>
      </c>
      <c r="E23" s="16">
        <v>385</v>
      </c>
      <c r="F23" s="16">
        <f t="shared" si="0"/>
        <v>740</v>
      </c>
      <c r="G23" s="16">
        <v>318</v>
      </c>
      <c r="H23" s="72" t="s">
        <v>28</v>
      </c>
      <c r="I23" s="78">
        <f>SUM(D23:D24)</f>
        <v>778</v>
      </c>
      <c r="J23" s="78">
        <f>E23+E24</f>
        <v>840</v>
      </c>
      <c r="K23" s="78">
        <f>I23+J23</f>
        <v>1618</v>
      </c>
      <c r="L23" s="81">
        <f>SUM(G23:G24)</f>
        <v>697</v>
      </c>
      <c r="M23" s="20"/>
      <c r="N23" s="20"/>
      <c r="O23" s="20"/>
    </row>
    <row r="24" spans="3:15" s="9" customFormat="1" ht="16.5" customHeight="1" x14ac:dyDescent="0.15">
      <c r="C24" s="15" t="s">
        <v>29</v>
      </c>
      <c r="D24" s="16">
        <v>423</v>
      </c>
      <c r="E24" s="16">
        <v>455</v>
      </c>
      <c r="F24" s="16">
        <f t="shared" si="0"/>
        <v>878</v>
      </c>
      <c r="G24" s="16">
        <v>379</v>
      </c>
      <c r="H24" s="84"/>
      <c r="I24" s="80"/>
      <c r="J24" s="80"/>
      <c r="K24" s="80"/>
      <c r="L24" s="86"/>
      <c r="M24" s="20"/>
      <c r="N24" s="20"/>
      <c r="O24" s="20"/>
    </row>
    <row r="25" spans="3:15" s="9" customFormat="1" ht="16.5" customHeight="1" x14ac:dyDescent="0.15">
      <c r="C25" s="15" t="s">
        <v>30</v>
      </c>
      <c r="D25" s="16">
        <v>128</v>
      </c>
      <c r="E25" s="16">
        <v>179</v>
      </c>
      <c r="F25" s="16">
        <f t="shared" si="0"/>
        <v>307</v>
      </c>
      <c r="G25" s="16">
        <v>139</v>
      </c>
      <c r="H25" s="72" t="s">
        <v>31</v>
      </c>
      <c r="I25" s="78">
        <f>SUM(D25:D28)</f>
        <v>821</v>
      </c>
      <c r="J25" s="78">
        <f>E25+E26+E27+E28</f>
        <v>954</v>
      </c>
      <c r="K25" s="78">
        <f>I25+J25</f>
        <v>1775</v>
      </c>
      <c r="L25" s="81">
        <f>SUM(G25:G28)</f>
        <v>786</v>
      </c>
      <c r="M25" s="20"/>
      <c r="N25" s="20"/>
      <c r="O25" s="20"/>
    </row>
    <row r="26" spans="3:15" s="9" customFormat="1" ht="16.5" customHeight="1" x14ac:dyDescent="0.15">
      <c r="C26" s="15" t="s">
        <v>32</v>
      </c>
      <c r="D26" s="16">
        <v>126</v>
      </c>
      <c r="E26" s="16">
        <v>145</v>
      </c>
      <c r="F26" s="16">
        <f t="shared" si="0"/>
        <v>271</v>
      </c>
      <c r="G26" s="16">
        <v>119</v>
      </c>
      <c r="H26" s="73"/>
      <c r="I26" s="79"/>
      <c r="J26" s="79"/>
      <c r="K26" s="79"/>
      <c r="L26" s="82"/>
      <c r="M26" s="20"/>
      <c r="N26" s="20"/>
      <c r="O26" s="20"/>
    </row>
    <row r="27" spans="3:15" s="9" customFormat="1" ht="16.5" customHeight="1" x14ac:dyDescent="0.15">
      <c r="C27" s="15" t="s">
        <v>33</v>
      </c>
      <c r="D27" s="16">
        <v>372</v>
      </c>
      <c r="E27" s="16">
        <v>420</v>
      </c>
      <c r="F27" s="16">
        <f t="shared" si="0"/>
        <v>792</v>
      </c>
      <c r="G27" s="16">
        <v>356</v>
      </c>
      <c r="H27" s="73"/>
      <c r="I27" s="79"/>
      <c r="J27" s="79"/>
      <c r="K27" s="79"/>
      <c r="L27" s="82"/>
      <c r="M27" s="20"/>
      <c r="N27" s="20"/>
      <c r="O27" s="20"/>
    </row>
    <row r="28" spans="3:15" s="9" customFormat="1" ht="16.5" customHeight="1" x14ac:dyDescent="0.15">
      <c r="C28" s="15" t="s">
        <v>34</v>
      </c>
      <c r="D28" s="16">
        <v>195</v>
      </c>
      <c r="E28" s="16">
        <v>210</v>
      </c>
      <c r="F28" s="16">
        <f t="shared" si="0"/>
        <v>405</v>
      </c>
      <c r="G28" s="16">
        <v>172</v>
      </c>
      <c r="H28" s="84"/>
      <c r="I28" s="80"/>
      <c r="J28" s="80"/>
      <c r="K28" s="80"/>
      <c r="L28" s="86"/>
      <c r="M28" s="20"/>
      <c r="N28" s="20"/>
      <c r="O28" s="20"/>
    </row>
    <row r="29" spans="3:15" s="9" customFormat="1" ht="16.5" customHeight="1" x14ac:dyDescent="0.15">
      <c r="C29" s="15" t="s">
        <v>35</v>
      </c>
      <c r="D29" s="16">
        <v>367</v>
      </c>
      <c r="E29" s="16">
        <v>397</v>
      </c>
      <c r="F29" s="16">
        <f t="shared" si="0"/>
        <v>764</v>
      </c>
      <c r="G29" s="16">
        <v>297</v>
      </c>
      <c r="H29" s="72" t="s">
        <v>36</v>
      </c>
      <c r="I29" s="78">
        <f>SUM(D29:D30)</f>
        <v>424</v>
      </c>
      <c r="J29" s="78">
        <f>E29+E30</f>
        <v>466</v>
      </c>
      <c r="K29" s="78">
        <f>I29+J29</f>
        <v>890</v>
      </c>
      <c r="L29" s="81">
        <f>SUM(G29:G30)</f>
        <v>358</v>
      </c>
      <c r="M29" s="20"/>
      <c r="N29" s="20"/>
      <c r="O29" s="20"/>
    </row>
    <row r="30" spans="3:15" s="9" customFormat="1" ht="16.5" customHeight="1" x14ac:dyDescent="0.15">
      <c r="C30" s="15" t="s">
        <v>37</v>
      </c>
      <c r="D30" s="16">
        <v>57</v>
      </c>
      <c r="E30" s="16">
        <v>69</v>
      </c>
      <c r="F30" s="16">
        <f t="shared" si="0"/>
        <v>126</v>
      </c>
      <c r="G30" s="16">
        <v>61</v>
      </c>
      <c r="H30" s="84"/>
      <c r="I30" s="80"/>
      <c r="J30" s="80"/>
      <c r="K30" s="80"/>
      <c r="L30" s="86"/>
      <c r="M30" s="20"/>
      <c r="N30" s="20"/>
      <c r="O30" s="20"/>
    </row>
    <row r="31" spans="3:15" s="9" customFormat="1" ht="16.5" customHeight="1" x14ac:dyDescent="0.15">
      <c r="C31" s="15" t="s">
        <v>38</v>
      </c>
      <c r="D31" s="16">
        <v>686</v>
      </c>
      <c r="E31" s="16">
        <v>819</v>
      </c>
      <c r="F31" s="16">
        <f t="shared" si="0"/>
        <v>1505</v>
      </c>
      <c r="G31" s="16">
        <v>680</v>
      </c>
      <c r="H31" s="72" t="s">
        <v>39</v>
      </c>
      <c r="I31" s="78">
        <f>SUM(D31:D32)</f>
        <v>910</v>
      </c>
      <c r="J31" s="78">
        <f>E31+E32</f>
        <v>1074</v>
      </c>
      <c r="K31" s="78">
        <f>I31+J31</f>
        <v>1984</v>
      </c>
      <c r="L31" s="81">
        <f>SUM(G31:G32)</f>
        <v>879</v>
      </c>
      <c r="M31" s="20"/>
      <c r="N31" s="20"/>
      <c r="O31" s="20"/>
    </row>
    <row r="32" spans="3:15" s="9" customFormat="1" ht="16.5" customHeight="1" thickBot="1" x14ac:dyDescent="0.2">
      <c r="C32" s="21" t="s">
        <v>40</v>
      </c>
      <c r="D32" s="64">
        <v>224</v>
      </c>
      <c r="E32" s="64">
        <v>255</v>
      </c>
      <c r="F32" s="16">
        <f t="shared" si="0"/>
        <v>479</v>
      </c>
      <c r="G32" s="64">
        <v>199</v>
      </c>
      <c r="H32" s="74"/>
      <c r="I32" s="87"/>
      <c r="J32" s="87"/>
      <c r="K32" s="87"/>
      <c r="L32" s="83"/>
      <c r="M32" s="20"/>
      <c r="N32" s="20"/>
      <c r="O32" s="20"/>
    </row>
    <row r="33" spans="3:16" s="9" customFormat="1" ht="16.5" customHeight="1" thickTop="1" thickBot="1" x14ac:dyDescent="0.2">
      <c r="C33" s="22" t="s">
        <v>41</v>
      </c>
      <c r="D33" s="23">
        <f>SUM(D8:D32)</f>
        <v>4782</v>
      </c>
      <c r="E33" s="23">
        <f>SUM(E8:E32)</f>
        <v>5517</v>
      </c>
      <c r="F33" s="23">
        <f>SUM(F8:F32)</f>
        <v>10299</v>
      </c>
      <c r="G33" s="23">
        <f>SUM(G8:G32)</f>
        <v>4618</v>
      </c>
      <c r="H33" s="24"/>
      <c r="I33" s="25"/>
      <c r="J33" s="25"/>
      <c r="K33" s="25"/>
      <c r="L33" s="25"/>
      <c r="M33" s="26"/>
      <c r="N33" s="26"/>
      <c r="O33" s="20"/>
    </row>
    <row r="34" spans="3:16" s="9" customFormat="1" ht="16.5" customHeight="1" thickTop="1" x14ac:dyDescent="0.15">
      <c r="C34" s="27" t="s">
        <v>42</v>
      </c>
      <c r="D34" s="65">
        <v>190</v>
      </c>
      <c r="E34" s="65">
        <v>226</v>
      </c>
      <c r="F34" s="65">
        <f>D34+E34</f>
        <v>416</v>
      </c>
      <c r="G34" s="65">
        <v>163</v>
      </c>
      <c r="H34" s="88" t="s">
        <v>43</v>
      </c>
      <c r="I34" s="89">
        <f>SUM(D34:D36)</f>
        <v>421</v>
      </c>
      <c r="J34" s="89">
        <f>E34+E35+E36</f>
        <v>502</v>
      </c>
      <c r="K34" s="78">
        <f>I34+J34</f>
        <v>923</v>
      </c>
      <c r="L34" s="90">
        <f>SUM(G34:G36)</f>
        <v>380</v>
      </c>
      <c r="M34" s="20"/>
      <c r="N34" s="20"/>
      <c r="O34" s="20"/>
      <c r="P34" s="14"/>
    </row>
    <row r="35" spans="3:16" s="9" customFormat="1" ht="16.5" customHeight="1" x14ac:dyDescent="0.15">
      <c r="C35" s="15" t="s">
        <v>44</v>
      </c>
      <c r="D35" s="16">
        <v>165</v>
      </c>
      <c r="E35" s="16">
        <v>205</v>
      </c>
      <c r="F35" s="65">
        <f>D35+E35</f>
        <v>370</v>
      </c>
      <c r="G35" s="16">
        <v>173</v>
      </c>
      <c r="H35" s="73"/>
      <c r="I35" s="76"/>
      <c r="J35" s="76"/>
      <c r="K35" s="79"/>
      <c r="L35" s="82"/>
      <c r="M35" s="20"/>
      <c r="N35" s="20"/>
      <c r="O35" s="20"/>
    </row>
    <row r="36" spans="3:16" s="9" customFormat="1" ht="16.5" customHeight="1" x14ac:dyDescent="0.15">
      <c r="C36" s="15" t="s">
        <v>45</v>
      </c>
      <c r="D36" s="16">
        <v>66</v>
      </c>
      <c r="E36" s="16">
        <v>71</v>
      </c>
      <c r="F36" s="65">
        <f t="shared" ref="F36:F53" si="1">D36+E36</f>
        <v>137</v>
      </c>
      <c r="G36" s="16">
        <v>44</v>
      </c>
      <c r="H36" s="84"/>
      <c r="I36" s="85"/>
      <c r="J36" s="85"/>
      <c r="K36" s="80"/>
      <c r="L36" s="86"/>
      <c r="M36" s="20"/>
      <c r="N36" s="20"/>
      <c r="O36" s="20"/>
    </row>
    <row r="37" spans="3:16" s="9" customFormat="1" ht="16.5" customHeight="1" x14ac:dyDescent="0.15">
      <c r="C37" s="15" t="s">
        <v>46</v>
      </c>
      <c r="D37" s="16">
        <v>146</v>
      </c>
      <c r="E37" s="16">
        <v>152</v>
      </c>
      <c r="F37" s="65">
        <f t="shared" si="1"/>
        <v>298</v>
      </c>
      <c r="G37" s="16">
        <v>125</v>
      </c>
      <c r="H37" s="72" t="s">
        <v>47</v>
      </c>
      <c r="I37" s="75">
        <f>SUM(D37:D39)</f>
        <v>459</v>
      </c>
      <c r="J37" s="75">
        <f>E37+E38+E39</f>
        <v>471</v>
      </c>
      <c r="K37" s="78">
        <f>SUM(I37:J39)</f>
        <v>930</v>
      </c>
      <c r="L37" s="81">
        <f>SUM(G37:G39)</f>
        <v>376</v>
      </c>
      <c r="M37" s="20"/>
      <c r="N37" s="20"/>
      <c r="O37" s="20"/>
    </row>
    <row r="38" spans="3:16" s="9" customFormat="1" ht="16.5" customHeight="1" x14ac:dyDescent="0.15">
      <c r="C38" s="15" t="s">
        <v>48</v>
      </c>
      <c r="D38" s="16">
        <v>147</v>
      </c>
      <c r="E38" s="16">
        <v>138</v>
      </c>
      <c r="F38" s="65">
        <f t="shared" si="1"/>
        <v>285</v>
      </c>
      <c r="G38" s="16">
        <v>98</v>
      </c>
      <c r="H38" s="73"/>
      <c r="I38" s="76"/>
      <c r="J38" s="76"/>
      <c r="K38" s="79"/>
      <c r="L38" s="82"/>
      <c r="M38" s="20"/>
      <c r="N38" s="20"/>
      <c r="O38" s="20"/>
    </row>
    <row r="39" spans="3:16" s="9" customFormat="1" ht="16.5" customHeight="1" x14ac:dyDescent="0.15">
      <c r="C39" s="15" t="s">
        <v>49</v>
      </c>
      <c r="D39" s="16">
        <v>166</v>
      </c>
      <c r="E39" s="16">
        <v>181</v>
      </c>
      <c r="F39" s="65">
        <f t="shared" si="1"/>
        <v>347</v>
      </c>
      <c r="G39" s="16">
        <v>153</v>
      </c>
      <c r="H39" s="84"/>
      <c r="I39" s="85"/>
      <c r="J39" s="85"/>
      <c r="K39" s="80"/>
      <c r="L39" s="86"/>
      <c r="M39" s="20"/>
      <c r="N39" s="20"/>
      <c r="O39" s="20"/>
    </row>
    <row r="40" spans="3:16" s="9" customFormat="1" ht="16.5" customHeight="1" x14ac:dyDescent="0.15">
      <c r="C40" s="15" t="s">
        <v>50</v>
      </c>
      <c r="D40" s="16">
        <v>289</v>
      </c>
      <c r="E40" s="16">
        <v>330</v>
      </c>
      <c r="F40" s="65">
        <f t="shared" si="1"/>
        <v>619</v>
      </c>
      <c r="G40" s="16">
        <v>242</v>
      </c>
      <c r="H40" s="72" t="s">
        <v>51</v>
      </c>
      <c r="I40" s="75">
        <f>SUM(D40:D42)</f>
        <v>643</v>
      </c>
      <c r="J40" s="75">
        <f>E40+E41+E42</f>
        <v>704</v>
      </c>
      <c r="K40" s="78">
        <f>SUM(I40:J42)</f>
        <v>1347</v>
      </c>
      <c r="L40" s="81">
        <f>SUM(G40:G42)</f>
        <v>518</v>
      </c>
      <c r="M40" s="20"/>
      <c r="N40" s="20"/>
      <c r="O40" s="20"/>
    </row>
    <row r="41" spans="3:16" s="9" customFormat="1" ht="16.5" customHeight="1" x14ac:dyDescent="0.15">
      <c r="C41" s="15" t="s">
        <v>52</v>
      </c>
      <c r="D41" s="16">
        <v>273</v>
      </c>
      <c r="E41" s="16">
        <v>279</v>
      </c>
      <c r="F41" s="65">
        <f t="shared" si="1"/>
        <v>552</v>
      </c>
      <c r="G41" s="16">
        <v>201</v>
      </c>
      <c r="H41" s="73"/>
      <c r="I41" s="76"/>
      <c r="J41" s="76"/>
      <c r="K41" s="79"/>
      <c r="L41" s="82"/>
      <c r="M41" s="20"/>
      <c r="N41" s="20"/>
      <c r="O41" s="20"/>
    </row>
    <row r="42" spans="3:16" s="9" customFormat="1" ht="16.5" customHeight="1" x14ac:dyDescent="0.15">
      <c r="C42" s="15" t="s">
        <v>53</v>
      </c>
      <c r="D42" s="16">
        <v>81</v>
      </c>
      <c r="E42" s="16">
        <v>95</v>
      </c>
      <c r="F42" s="65">
        <f t="shared" si="1"/>
        <v>176</v>
      </c>
      <c r="G42" s="16">
        <v>75</v>
      </c>
      <c r="H42" s="84"/>
      <c r="I42" s="85"/>
      <c r="J42" s="85"/>
      <c r="K42" s="80"/>
      <c r="L42" s="86"/>
      <c r="M42" s="20"/>
      <c r="N42" s="20"/>
      <c r="O42" s="20"/>
    </row>
    <row r="43" spans="3:16" s="9" customFormat="1" ht="16.5" customHeight="1" x14ac:dyDescent="0.15">
      <c r="C43" s="15" t="s">
        <v>54</v>
      </c>
      <c r="D43" s="16">
        <v>87</v>
      </c>
      <c r="E43" s="16">
        <v>97</v>
      </c>
      <c r="F43" s="65">
        <f t="shared" si="1"/>
        <v>184</v>
      </c>
      <c r="G43" s="16">
        <v>60</v>
      </c>
      <c r="H43" s="72" t="s">
        <v>55</v>
      </c>
      <c r="I43" s="75">
        <f>SUM(D43:D45)</f>
        <v>468</v>
      </c>
      <c r="J43" s="75">
        <f>E43+E44+E45</f>
        <v>502</v>
      </c>
      <c r="K43" s="78">
        <f>SUM(I43:J45)</f>
        <v>970</v>
      </c>
      <c r="L43" s="81">
        <f>SUM(G43:G45)</f>
        <v>373</v>
      </c>
      <c r="M43" s="20"/>
      <c r="N43" s="20"/>
      <c r="O43" s="20"/>
    </row>
    <row r="44" spans="3:16" s="9" customFormat="1" ht="16.5" customHeight="1" x14ac:dyDescent="0.15">
      <c r="C44" s="15" t="s">
        <v>56</v>
      </c>
      <c r="D44" s="16">
        <v>195</v>
      </c>
      <c r="E44" s="16">
        <v>204</v>
      </c>
      <c r="F44" s="65">
        <f t="shared" si="1"/>
        <v>399</v>
      </c>
      <c r="G44" s="16">
        <v>144</v>
      </c>
      <c r="H44" s="73"/>
      <c r="I44" s="76"/>
      <c r="J44" s="76"/>
      <c r="K44" s="79"/>
      <c r="L44" s="82"/>
      <c r="M44" s="20"/>
      <c r="N44" s="20"/>
      <c r="O44" s="20"/>
    </row>
    <row r="45" spans="3:16" s="9" customFormat="1" ht="16.5" customHeight="1" x14ac:dyDescent="0.15">
      <c r="C45" s="15" t="s">
        <v>57</v>
      </c>
      <c r="D45" s="16">
        <v>186</v>
      </c>
      <c r="E45" s="16">
        <v>201</v>
      </c>
      <c r="F45" s="65">
        <f t="shared" si="1"/>
        <v>387</v>
      </c>
      <c r="G45" s="16">
        <v>169</v>
      </c>
      <c r="H45" s="84"/>
      <c r="I45" s="85"/>
      <c r="J45" s="85"/>
      <c r="K45" s="80"/>
      <c r="L45" s="86"/>
      <c r="M45" s="20"/>
      <c r="N45" s="20"/>
      <c r="O45" s="20"/>
    </row>
    <row r="46" spans="3:16" s="9" customFormat="1" ht="16.5" customHeight="1" x14ac:dyDescent="0.15">
      <c r="C46" s="15" t="s">
        <v>58</v>
      </c>
      <c r="D46" s="16">
        <v>84</v>
      </c>
      <c r="E46" s="16">
        <v>86</v>
      </c>
      <c r="F46" s="65">
        <f t="shared" si="1"/>
        <v>170</v>
      </c>
      <c r="G46" s="16">
        <v>67</v>
      </c>
      <c r="H46" s="72" t="s">
        <v>59</v>
      </c>
      <c r="I46" s="75">
        <f>SUM(D46:D48)</f>
        <v>434</v>
      </c>
      <c r="J46" s="75">
        <f>E46+E47+E48</f>
        <v>474</v>
      </c>
      <c r="K46" s="78">
        <f>SUM(I46:J48)</f>
        <v>908</v>
      </c>
      <c r="L46" s="81">
        <f>SUM(G46:G48)</f>
        <v>347</v>
      </c>
      <c r="M46" s="20"/>
      <c r="N46" s="20"/>
      <c r="O46" s="20"/>
    </row>
    <row r="47" spans="3:16" s="9" customFormat="1" ht="16.5" customHeight="1" x14ac:dyDescent="0.15">
      <c r="C47" s="15" t="s">
        <v>60</v>
      </c>
      <c r="D47" s="16">
        <v>88</v>
      </c>
      <c r="E47" s="16">
        <v>88</v>
      </c>
      <c r="F47" s="65">
        <f t="shared" si="1"/>
        <v>176</v>
      </c>
      <c r="G47" s="16">
        <v>69</v>
      </c>
      <c r="H47" s="73"/>
      <c r="I47" s="76"/>
      <c r="J47" s="76"/>
      <c r="K47" s="79"/>
      <c r="L47" s="82"/>
      <c r="M47" s="20"/>
      <c r="N47" s="20"/>
      <c r="O47" s="20"/>
    </row>
    <row r="48" spans="3:16" s="9" customFormat="1" ht="16.5" customHeight="1" x14ac:dyDescent="0.15">
      <c r="C48" s="15" t="s">
        <v>61</v>
      </c>
      <c r="D48" s="16">
        <v>262</v>
      </c>
      <c r="E48" s="16">
        <v>300</v>
      </c>
      <c r="F48" s="65">
        <f t="shared" si="1"/>
        <v>562</v>
      </c>
      <c r="G48" s="16">
        <v>211</v>
      </c>
      <c r="H48" s="84"/>
      <c r="I48" s="85"/>
      <c r="J48" s="85"/>
      <c r="K48" s="80"/>
      <c r="L48" s="86"/>
      <c r="M48" s="20"/>
      <c r="N48" s="20"/>
      <c r="O48" s="20"/>
    </row>
    <row r="49" spans="1:17" s="9" customFormat="1" ht="16.5" customHeight="1" x14ac:dyDescent="0.15">
      <c r="C49" s="15" t="s">
        <v>62</v>
      </c>
      <c r="D49" s="16">
        <v>433</v>
      </c>
      <c r="E49" s="16">
        <v>490</v>
      </c>
      <c r="F49" s="65">
        <f t="shared" si="1"/>
        <v>923</v>
      </c>
      <c r="G49" s="16">
        <v>406</v>
      </c>
      <c r="H49" s="72" t="s">
        <v>63</v>
      </c>
      <c r="I49" s="75">
        <f>SUM(D49:D51)</f>
        <v>699</v>
      </c>
      <c r="J49" s="75">
        <f>E49+E50+E51</f>
        <v>808</v>
      </c>
      <c r="K49" s="78">
        <f>SUM(I49:J51)</f>
        <v>1507</v>
      </c>
      <c r="L49" s="81">
        <f>SUM(G49:G51)</f>
        <v>634</v>
      </c>
      <c r="M49" s="20"/>
      <c r="N49" s="20"/>
      <c r="O49" s="20"/>
    </row>
    <row r="50" spans="1:17" s="9" customFormat="1" ht="16.5" customHeight="1" x14ac:dyDescent="0.15">
      <c r="C50" s="15" t="s">
        <v>64</v>
      </c>
      <c r="D50" s="16">
        <v>175</v>
      </c>
      <c r="E50" s="16">
        <v>201</v>
      </c>
      <c r="F50" s="65">
        <f t="shared" si="1"/>
        <v>376</v>
      </c>
      <c r="G50" s="16">
        <v>147</v>
      </c>
      <c r="H50" s="73"/>
      <c r="I50" s="76"/>
      <c r="J50" s="76"/>
      <c r="K50" s="79"/>
      <c r="L50" s="82"/>
      <c r="M50" s="20"/>
      <c r="N50" s="20"/>
      <c r="O50" s="20"/>
    </row>
    <row r="51" spans="1:17" s="9" customFormat="1" ht="16.5" customHeight="1" x14ac:dyDescent="0.15">
      <c r="C51" s="15" t="s">
        <v>65</v>
      </c>
      <c r="D51" s="16">
        <v>91</v>
      </c>
      <c r="E51" s="16">
        <v>117</v>
      </c>
      <c r="F51" s="65">
        <f t="shared" si="1"/>
        <v>208</v>
      </c>
      <c r="G51" s="16">
        <v>81</v>
      </c>
      <c r="H51" s="84"/>
      <c r="I51" s="85"/>
      <c r="J51" s="85"/>
      <c r="K51" s="80"/>
      <c r="L51" s="86"/>
      <c r="M51" s="20"/>
      <c r="N51" s="20"/>
      <c r="O51" s="20"/>
    </row>
    <row r="52" spans="1:17" s="9" customFormat="1" ht="16.5" customHeight="1" x14ac:dyDescent="0.15">
      <c r="C52" s="15" t="s">
        <v>66</v>
      </c>
      <c r="D52" s="16">
        <v>54</v>
      </c>
      <c r="E52" s="16">
        <v>67</v>
      </c>
      <c r="F52" s="65">
        <f t="shared" si="1"/>
        <v>121</v>
      </c>
      <c r="G52" s="16">
        <v>52</v>
      </c>
      <c r="H52" s="72" t="s">
        <v>67</v>
      </c>
      <c r="I52" s="75">
        <f>SUM(D52:D54)</f>
        <v>258</v>
      </c>
      <c r="J52" s="75">
        <f>E52+E53+E54</f>
        <v>277</v>
      </c>
      <c r="K52" s="78">
        <f>SUM(I52:J54)</f>
        <v>535</v>
      </c>
      <c r="L52" s="81">
        <f>SUM(G52:G54)</f>
        <v>208</v>
      </c>
      <c r="M52" s="20"/>
      <c r="N52" s="20"/>
      <c r="O52" s="20"/>
    </row>
    <row r="53" spans="1:17" s="9" customFormat="1" ht="16.5" customHeight="1" x14ac:dyDescent="0.15">
      <c r="C53" s="15" t="s">
        <v>68</v>
      </c>
      <c r="D53" s="16">
        <v>84</v>
      </c>
      <c r="E53" s="16">
        <v>80</v>
      </c>
      <c r="F53" s="65">
        <f t="shared" si="1"/>
        <v>164</v>
      </c>
      <c r="G53" s="16">
        <v>69</v>
      </c>
      <c r="H53" s="73"/>
      <c r="I53" s="76"/>
      <c r="J53" s="76"/>
      <c r="K53" s="79"/>
      <c r="L53" s="82"/>
      <c r="M53" s="20"/>
      <c r="N53" s="20"/>
      <c r="O53" s="20"/>
    </row>
    <row r="54" spans="1:17" s="9" customFormat="1" ht="16.5" customHeight="1" x14ac:dyDescent="0.15">
      <c r="C54" s="15" t="s">
        <v>69</v>
      </c>
      <c r="D54" s="16">
        <v>120</v>
      </c>
      <c r="E54" s="16">
        <v>130</v>
      </c>
      <c r="F54" s="65">
        <f>D54+E54</f>
        <v>250</v>
      </c>
      <c r="G54" s="16">
        <v>87</v>
      </c>
      <c r="H54" s="84"/>
      <c r="I54" s="85"/>
      <c r="J54" s="85"/>
      <c r="K54" s="80"/>
      <c r="L54" s="86"/>
      <c r="M54" s="20"/>
      <c r="N54" s="20"/>
      <c r="O54" s="20"/>
    </row>
    <row r="55" spans="1:17" s="9" customFormat="1" ht="16.5" customHeight="1" x14ac:dyDescent="0.15">
      <c r="C55" s="15" t="s">
        <v>70</v>
      </c>
      <c r="D55" s="16">
        <v>163</v>
      </c>
      <c r="E55" s="16">
        <v>173</v>
      </c>
      <c r="F55" s="65">
        <f>D55+E55</f>
        <v>336</v>
      </c>
      <c r="G55" s="16">
        <v>133</v>
      </c>
      <c r="H55" s="72" t="s">
        <v>71</v>
      </c>
      <c r="I55" s="75">
        <f>SUM(D55:D57)</f>
        <v>413</v>
      </c>
      <c r="J55" s="75">
        <f>E55+E56+E57</f>
        <v>455</v>
      </c>
      <c r="K55" s="78">
        <f>SUM(I55:J57)</f>
        <v>868</v>
      </c>
      <c r="L55" s="81">
        <f>SUM(G55:G57)</f>
        <v>415</v>
      </c>
      <c r="M55" s="20"/>
      <c r="N55" s="20"/>
      <c r="O55" s="20"/>
    </row>
    <row r="56" spans="1:17" s="9" customFormat="1" ht="16.5" customHeight="1" x14ac:dyDescent="0.15">
      <c r="C56" s="15" t="s">
        <v>72</v>
      </c>
      <c r="D56" s="16">
        <v>82</v>
      </c>
      <c r="E56" s="16">
        <v>94</v>
      </c>
      <c r="F56" s="65">
        <f>D56+E56</f>
        <v>176</v>
      </c>
      <c r="G56" s="16">
        <v>64</v>
      </c>
      <c r="H56" s="73"/>
      <c r="I56" s="76"/>
      <c r="J56" s="76"/>
      <c r="K56" s="79"/>
      <c r="L56" s="82"/>
      <c r="M56" s="20"/>
      <c r="N56" s="20"/>
      <c r="O56" s="20"/>
      <c r="Q56" s="14"/>
    </row>
    <row r="57" spans="1:17" s="9" customFormat="1" ht="16.5" customHeight="1" thickBot="1" x14ac:dyDescent="0.2">
      <c r="C57" s="21" t="s">
        <v>73</v>
      </c>
      <c r="D57" s="64">
        <v>168</v>
      </c>
      <c r="E57" s="64">
        <v>188</v>
      </c>
      <c r="F57" s="65">
        <f>D57+E57</f>
        <v>356</v>
      </c>
      <c r="G57" s="64">
        <v>218</v>
      </c>
      <c r="H57" s="74"/>
      <c r="I57" s="77"/>
      <c r="J57" s="77"/>
      <c r="K57" s="80"/>
      <c r="L57" s="83"/>
      <c r="M57" s="20"/>
      <c r="N57" s="20"/>
      <c r="O57" s="20"/>
    </row>
    <row r="58" spans="1:17" s="9" customFormat="1" ht="16.5" customHeight="1" thickTop="1" thickBot="1" x14ac:dyDescent="0.2">
      <c r="C58" s="28" t="s">
        <v>74</v>
      </c>
      <c r="D58" s="23">
        <f>SUM(D34:D57)</f>
        <v>3795</v>
      </c>
      <c r="E58" s="23">
        <f>SUM(E34:E57)</f>
        <v>4193</v>
      </c>
      <c r="F58" s="23">
        <f t="shared" ref="F58" si="2">SUM(F34:F57)</f>
        <v>7988</v>
      </c>
      <c r="G58" s="29">
        <f>SUM(G34:G57)</f>
        <v>3251</v>
      </c>
      <c r="H58" s="20"/>
      <c r="I58" s="20"/>
      <c r="J58" s="30" t="s">
        <v>75</v>
      </c>
      <c r="K58" s="30"/>
      <c r="L58" s="30"/>
      <c r="M58" s="20"/>
      <c r="N58" s="20"/>
      <c r="O58" s="20"/>
    </row>
    <row r="59" spans="1:17" s="9" customFormat="1" ht="16.5" customHeight="1" thickTop="1" thickBot="1" x14ac:dyDescent="0.2">
      <c r="C59" s="31" t="s">
        <v>76</v>
      </c>
      <c r="D59" s="32">
        <f>D33+D58</f>
        <v>8577</v>
      </c>
      <c r="E59" s="32">
        <f t="shared" ref="E59" si="3">E33+E58</f>
        <v>9710</v>
      </c>
      <c r="F59" s="32">
        <f>F33+F58</f>
        <v>18287</v>
      </c>
      <c r="G59" s="33">
        <f>G33+G58</f>
        <v>7869</v>
      </c>
      <c r="H59" s="20"/>
      <c r="I59" s="20"/>
      <c r="M59" s="20"/>
      <c r="N59" s="20"/>
      <c r="O59" s="20"/>
    </row>
    <row r="60" spans="1:17" s="9" customFormat="1" ht="12.75" customHeight="1" x14ac:dyDescent="0.15">
      <c r="C60" s="34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</row>
    <row r="61" spans="1:17" s="9" customFormat="1" ht="12.75" customHeight="1" x14ac:dyDescent="0.15">
      <c r="A61" s="3"/>
      <c r="B61" s="3"/>
      <c r="C61" s="3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"/>
      <c r="O61" s="3"/>
    </row>
    <row r="62" spans="1:17" ht="12.75" customHeight="1" x14ac:dyDescent="0.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7" ht="12.75" customHeight="1" x14ac:dyDescent="0.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7" ht="12.75" customHeight="1" x14ac:dyDescent="0.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ht="12.75" customHeight="1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ht="12.75" customHeight="1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ht="12.75" customHeight="1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2.75" customHeight="1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ht="12.75" customHeight="1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ht="12.75" customHeight="1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ht="12.75" customHeight="1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ht="12.75" customHeight="1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ht="12.75" customHeight="1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ht="12.75" customHeight="1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ht="12.75" customHeight="1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ht="12.75" customHeight="1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ht="12.75" customHeight="1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ht="12.75" customHeight="1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ht="12.75" customHeight="1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ht="12.75" customHeight="1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ht="12.75" customHeight="1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ht="12.75" customHeight="1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ht="12.75" customHeight="1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ht="12.75" customHeight="1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ht="12.75" customHeight="1" x14ac:dyDescent="0.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ht="12.75" customHeight="1" x14ac:dyDescent="0.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ht="12.75" customHeight="1" x14ac:dyDescent="0.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ht="12.75" customHeight="1" x14ac:dyDescent="0.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ht="12.75" customHeight="1" x14ac:dyDescent="0.1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ht="12.75" customHeight="1" x14ac:dyDescent="0.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2.75" customHeight="1" x14ac:dyDescent="0.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ht="12.75" customHeight="1" x14ac:dyDescent="0.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ht="12.75" customHeight="1" x14ac:dyDescent="0.1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ht="12.75" customHeight="1" x14ac:dyDescent="0.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ht="12.75" customHeight="1" x14ac:dyDescent="0.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ht="12.75" customHeight="1" x14ac:dyDescent="0.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ht="12.75" customHeight="1" x14ac:dyDescent="0.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ht="12.75" customHeight="1" x14ac:dyDescent="0.1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ht="12.75" customHeight="1" x14ac:dyDescent="0.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ht="12.75" customHeight="1" x14ac:dyDescent="0.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ht="12.75" customHeight="1" x14ac:dyDescent="0.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ht="12.75" customHeight="1" x14ac:dyDescent="0.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ht="12.75" customHeight="1" x14ac:dyDescent="0.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ht="12.75" customHeight="1" x14ac:dyDescent="0.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ht="12.75" customHeight="1" x14ac:dyDescent="0.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ht="12.75" customHeight="1" x14ac:dyDescent="0.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ht="12.75" customHeight="1" x14ac:dyDescent="0.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ht="12.75" customHeight="1" x14ac:dyDescent="0.1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ht="12.75" customHeight="1" x14ac:dyDescent="0.1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ht="12.75" customHeight="1" x14ac:dyDescent="0.1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ht="12.75" customHeight="1" x14ac:dyDescent="0.1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ht="12.75" customHeight="1" x14ac:dyDescent="0.1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ht="12.75" customHeight="1" x14ac:dyDescent="0.1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ht="12.75" customHeight="1" x14ac:dyDescent="0.1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ht="12.75" customHeight="1" x14ac:dyDescent="0.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ht="12.75" customHeight="1" x14ac:dyDescent="0.1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ht="12.75" customHeight="1" x14ac:dyDescent="0.1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ht="12.75" customHeight="1" x14ac:dyDescent="0.1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ht="12.75" customHeight="1" x14ac:dyDescent="0.1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ht="12.75" customHeight="1" x14ac:dyDescent="0.1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ht="12.75" customHeight="1" x14ac:dyDescent="0.1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ht="12.75" customHeight="1" x14ac:dyDescent="0.1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ht="12.75" customHeight="1" x14ac:dyDescent="0.1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ht="12.75" customHeight="1" x14ac:dyDescent="0.1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ht="12.75" customHeight="1" x14ac:dyDescent="0.1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ht="12.75" customHeight="1" x14ac:dyDescent="0.1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ht="12.75" customHeight="1" x14ac:dyDescent="0.1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ht="12.75" customHeight="1" x14ac:dyDescent="0.1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ht="12.75" customHeight="1" x14ac:dyDescent="0.1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ht="12.75" customHeight="1" x14ac:dyDescent="0.1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</sheetData>
  <mergeCells count="87">
    <mergeCell ref="H55:H57"/>
    <mergeCell ref="I55:I57"/>
    <mergeCell ref="J55:J57"/>
    <mergeCell ref="K55:K57"/>
    <mergeCell ref="L55:L57"/>
    <mergeCell ref="H49:H51"/>
    <mergeCell ref="I49:I51"/>
    <mergeCell ref="J49:J51"/>
    <mergeCell ref="K49:K51"/>
    <mergeCell ref="L49:L51"/>
    <mergeCell ref="H52:H54"/>
    <mergeCell ref="I52:I54"/>
    <mergeCell ref="J52:J54"/>
    <mergeCell ref="K52:K54"/>
    <mergeCell ref="L52:L54"/>
    <mergeCell ref="H43:H45"/>
    <mergeCell ref="I43:I45"/>
    <mergeCell ref="J43:J45"/>
    <mergeCell ref="K43:K45"/>
    <mergeCell ref="L43:L45"/>
    <mergeCell ref="H46:H48"/>
    <mergeCell ref="I46:I48"/>
    <mergeCell ref="J46:J48"/>
    <mergeCell ref="K46:K48"/>
    <mergeCell ref="L46:L48"/>
    <mergeCell ref="H37:H39"/>
    <mergeCell ref="I37:I39"/>
    <mergeCell ref="J37:J39"/>
    <mergeCell ref="K37:K39"/>
    <mergeCell ref="L37:L39"/>
    <mergeCell ref="H40:H42"/>
    <mergeCell ref="I40:I42"/>
    <mergeCell ref="J40:J42"/>
    <mergeCell ref="K40:K42"/>
    <mergeCell ref="L40:L42"/>
    <mergeCell ref="H31:H32"/>
    <mergeCell ref="I31:I32"/>
    <mergeCell ref="J31:J32"/>
    <mergeCell ref="K31:K32"/>
    <mergeCell ref="L31:L32"/>
    <mergeCell ref="H34:H36"/>
    <mergeCell ref="I34:I36"/>
    <mergeCell ref="J34:J36"/>
    <mergeCell ref="K34:K36"/>
    <mergeCell ref="L34:L36"/>
    <mergeCell ref="H25:H28"/>
    <mergeCell ref="I25:I28"/>
    <mergeCell ref="J25:J28"/>
    <mergeCell ref="K25:K28"/>
    <mergeCell ref="L25:L28"/>
    <mergeCell ref="H29:H30"/>
    <mergeCell ref="I29:I30"/>
    <mergeCell ref="J29:J30"/>
    <mergeCell ref="K29:K30"/>
    <mergeCell ref="L29:L30"/>
    <mergeCell ref="H18:H22"/>
    <mergeCell ref="I18:I22"/>
    <mergeCell ref="J18:J22"/>
    <mergeCell ref="K18:K22"/>
    <mergeCell ref="L18:L22"/>
    <mergeCell ref="H23:H24"/>
    <mergeCell ref="I23:I24"/>
    <mergeCell ref="J23:J24"/>
    <mergeCell ref="K23:K24"/>
    <mergeCell ref="L23:L24"/>
    <mergeCell ref="H9:H10"/>
    <mergeCell ref="I9:I10"/>
    <mergeCell ref="J9:J10"/>
    <mergeCell ref="L9:L10"/>
    <mergeCell ref="H11:H17"/>
    <mergeCell ref="I11:I17"/>
    <mergeCell ref="J11:J17"/>
    <mergeCell ref="K11:K17"/>
    <mergeCell ref="L11:L17"/>
    <mergeCell ref="K9:K10"/>
    <mergeCell ref="C2:L3"/>
    <mergeCell ref="C4:L4"/>
    <mergeCell ref="C5:C7"/>
    <mergeCell ref="F5:F7"/>
    <mergeCell ref="G5:G7"/>
    <mergeCell ref="H5:H7"/>
    <mergeCell ref="K5:K7"/>
    <mergeCell ref="L5:L7"/>
    <mergeCell ref="D6:D7"/>
    <mergeCell ref="E6:E7"/>
    <mergeCell ref="I6:I7"/>
    <mergeCell ref="J6:J7"/>
  </mergeCells>
  <phoneticPr fontId="1"/>
  <pageMargins left="0.7" right="0.7" top="0.75" bottom="0.75" header="0.3" footer="0.3"/>
  <pageSetup paperSize="9" scale="8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30"/>
  <sheetViews>
    <sheetView zoomScaleNormal="100" workbookViewId="0">
      <selection activeCell="P44" sqref="P44"/>
    </sheetView>
  </sheetViews>
  <sheetFormatPr defaultRowHeight="13.5" x14ac:dyDescent="0.15"/>
  <cols>
    <col min="1" max="2" width="2" style="1" customWidth="1"/>
    <col min="3" max="3" width="10.875" style="1" customWidth="1"/>
    <col min="4" max="5" width="9.5" style="1" customWidth="1"/>
    <col min="6" max="7" width="10.875" style="1" customWidth="1"/>
    <col min="8" max="8" width="5.125" style="1" customWidth="1"/>
    <col min="9" max="12" width="10.875" style="1" customWidth="1"/>
    <col min="13" max="13" width="5.875" style="1" customWidth="1"/>
    <col min="14" max="15" width="10.25" style="1" customWidth="1"/>
    <col min="16" max="16" width="9" style="1" customWidth="1"/>
    <col min="17" max="16384" width="9" style="3"/>
  </cols>
  <sheetData>
    <row r="1" spans="1:18" ht="17.25" customHeight="1" x14ac:dyDescent="0.1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8" ht="14.25" customHeight="1" x14ac:dyDescent="0.15">
      <c r="B2" s="4"/>
      <c r="C2" s="93" t="s">
        <v>0</v>
      </c>
      <c r="D2" s="93"/>
      <c r="E2" s="93"/>
      <c r="F2" s="93"/>
      <c r="G2" s="93"/>
      <c r="H2" s="93"/>
      <c r="I2" s="93"/>
      <c r="J2" s="93"/>
      <c r="K2" s="93"/>
      <c r="L2" s="93"/>
      <c r="M2" s="68"/>
      <c r="N2" s="4"/>
      <c r="O2" s="4"/>
    </row>
    <row r="3" spans="1:18" s="5" customFormat="1" ht="11.45" customHeight="1" x14ac:dyDescent="0.15">
      <c r="C3" s="93"/>
      <c r="D3" s="93"/>
      <c r="E3" s="93"/>
      <c r="F3" s="93"/>
      <c r="G3" s="93"/>
      <c r="H3" s="93"/>
      <c r="I3" s="93"/>
      <c r="J3" s="93"/>
      <c r="K3" s="93"/>
      <c r="L3" s="93"/>
      <c r="M3" s="68"/>
    </row>
    <row r="4" spans="1:18" s="6" customFormat="1" ht="12" customHeight="1" thickBot="1" x14ac:dyDescent="0.2">
      <c r="C4" s="94" t="s">
        <v>87</v>
      </c>
      <c r="D4" s="94"/>
      <c r="E4" s="94"/>
      <c r="F4" s="94"/>
      <c r="G4" s="94"/>
      <c r="H4" s="94"/>
      <c r="I4" s="94"/>
      <c r="J4" s="94"/>
      <c r="K4" s="94"/>
      <c r="L4" s="94"/>
      <c r="M4" s="7"/>
      <c r="Q4" s="7"/>
    </row>
    <row r="5" spans="1:18" s="9" customFormat="1" ht="13.5" customHeight="1" x14ac:dyDescent="0.15">
      <c r="A5" s="8"/>
      <c r="C5" s="95" t="s">
        <v>1</v>
      </c>
      <c r="D5" s="10"/>
      <c r="E5" s="11"/>
      <c r="F5" s="98" t="s">
        <v>2</v>
      </c>
      <c r="G5" s="101" t="s">
        <v>3</v>
      </c>
      <c r="H5" s="104" t="s">
        <v>4</v>
      </c>
      <c r="I5" s="12"/>
      <c r="J5" s="12"/>
      <c r="K5" s="107" t="s">
        <v>2</v>
      </c>
      <c r="L5" s="110" t="s">
        <v>3</v>
      </c>
      <c r="M5" s="13"/>
      <c r="N5" s="13"/>
      <c r="O5" s="13"/>
      <c r="Q5" s="14"/>
    </row>
    <row r="6" spans="1:18" s="9" customFormat="1" ht="9.75" customHeight="1" x14ac:dyDescent="0.15">
      <c r="A6" s="8"/>
      <c r="C6" s="96"/>
      <c r="D6" s="113" t="s">
        <v>5</v>
      </c>
      <c r="E6" s="113" t="s">
        <v>6</v>
      </c>
      <c r="F6" s="99"/>
      <c r="G6" s="102"/>
      <c r="H6" s="105"/>
      <c r="I6" s="116" t="s">
        <v>5</v>
      </c>
      <c r="J6" s="118" t="s">
        <v>7</v>
      </c>
      <c r="K6" s="108"/>
      <c r="L6" s="111"/>
      <c r="M6" s="13"/>
      <c r="N6" s="13"/>
      <c r="O6" s="13"/>
      <c r="Q6" s="14"/>
    </row>
    <row r="7" spans="1:18" s="9" customFormat="1" ht="9" customHeight="1" x14ac:dyDescent="0.15">
      <c r="A7" s="8"/>
      <c r="C7" s="97"/>
      <c r="D7" s="114"/>
      <c r="E7" s="115"/>
      <c r="F7" s="100"/>
      <c r="G7" s="103"/>
      <c r="H7" s="106"/>
      <c r="I7" s="117"/>
      <c r="J7" s="119"/>
      <c r="K7" s="109"/>
      <c r="L7" s="112"/>
      <c r="M7" s="13"/>
      <c r="N7" s="13"/>
      <c r="O7" s="13"/>
    </row>
    <row r="8" spans="1:18" s="9" customFormat="1" ht="16.5" customHeight="1" x14ac:dyDescent="0.15">
      <c r="C8" s="15" t="s">
        <v>8</v>
      </c>
      <c r="D8" s="16">
        <v>241</v>
      </c>
      <c r="E8" s="67">
        <v>291</v>
      </c>
      <c r="F8" s="16">
        <f>D8+E8</f>
        <v>532</v>
      </c>
      <c r="G8" s="16">
        <v>260</v>
      </c>
      <c r="H8" s="17" t="s">
        <v>9</v>
      </c>
      <c r="I8" s="18">
        <f>SUM(D8)</f>
        <v>241</v>
      </c>
      <c r="J8" s="18">
        <f>E8</f>
        <v>291</v>
      </c>
      <c r="K8" s="18">
        <f>I8+J8</f>
        <v>532</v>
      </c>
      <c r="L8" s="19">
        <f>G8</f>
        <v>260</v>
      </c>
      <c r="M8" s="20"/>
      <c r="N8" s="20"/>
      <c r="O8" s="20"/>
    </row>
    <row r="9" spans="1:18" s="9" customFormat="1" ht="16.5" customHeight="1" x14ac:dyDescent="0.15">
      <c r="C9" s="15" t="s">
        <v>10</v>
      </c>
      <c r="D9" s="16">
        <v>320</v>
      </c>
      <c r="E9" s="16">
        <v>373</v>
      </c>
      <c r="F9" s="16">
        <f>D9+E9</f>
        <v>693</v>
      </c>
      <c r="G9" s="16">
        <v>315</v>
      </c>
      <c r="H9" s="72" t="s">
        <v>11</v>
      </c>
      <c r="I9" s="78">
        <f>SUM(D9:D10)</f>
        <v>397</v>
      </c>
      <c r="J9" s="78">
        <f>E9+E10</f>
        <v>462</v>
      </c>
      <c r="K9" s="78">
        <f>I9+J9</f>
        <v>859</v>
      </c>
      <c r="L9" s="81">
        <f>SUM(G9:G10)</f>
        <v>402</v>
      </c>
      <c r="M9" s="20"/>
      <c r="N9" s="20"/>
      <c r="O9" s="20"/>
    </row>
    <row r="10" spans="1:18" s="9" customFormat="1" ht="16.5" customHeight="1" x14ac:dyDescent="0.15">
      <c r="C10" s="15" t="s">
        <v>12</v>
      </c>
      <c r="D10" s="16">
        <v>77</v>
      </c>
      <c r="E10" s="16">
        <v>89</v>
      </c>
      <c r="F10" s="16">
        <f>D10+E10</f>
        <v>166</v>
      </c>
      <c r="G10" s="16">
        <v>87</v>
      </c>
      <c r="H10" s="84"/>
      <c r="I10" s="80"/>
      <c r="J10" s="80"/>
      <c r="K10" s="80"/>
      <c r="L10" s="86"/>
      <c r="M10" s="20"/>
      <c r="N10" s="20"/>
      <c r="O10" s="20"/>
      <c r="R10" s="14"/>
    </row>
    <row r="11" spans="1:18" s="9" customFormat="1" ht="16.5" customHeight="1" x14ac:dyDescent="0.15">
      <c r="C11" s="15" t="s">
        <v>13</v>
      </c>
      <c r="D11" s="16">
        <v>49</v>
      </c>
      <c r="E11" s="16">
        <v>44</v>
      </c>
      <c r="F11" s="16">
        <f>D11+E11</f>
        <v>93</v>
      </c>
      <c r="G11" s="16">
        <v>49</v>
      </c>
      <c r="H11" s="72" t="s">
        <v>14</v>
      </c>
      <c r="I11" s="78">
        <f>SUM(D11:D17)</f>
        <v>473</v>
      </c>
      <c r="J11" s="78">
        <f>E11+E12+E13+E14+E15+E16+E17</f>
        <v>542</v>
      </c>
      <c r="K11" s="78">
        <f>I11+J11</f>
        <v>1015</v>
      </c>
      <c r="L11" s="81">
        <f>SUM(G11:G17)</f>
        <v>500</v>
      </c>
      <c r="M11" s="20"/>
      <c r="N11" s="20"/>
      <c r="O11" s="20"/>
      <c r="R11" s="14"/>
    </row>
    <row r="12" spans="1:18" s="9" customFormat="1" ht="16.5" customHeight="1" x14ac:dyDescent="0.15">
      <c r="C12" s="15" t="s">
        <v>15</v>
      </c>
      <c r="D12" s="16">
        <v>34</v>
      </c>
      <c r="E12" s="16">
        <v>53</v>
      </c>
      <c r="F12" s="16">
        <f t="shared" ref="F12:F32" si="0">D12+E12</f>
        <v>87</v>
      </c>
      <c r="G12" s="16">
        <v>42</v>
      </c>
      <c r="H12" s="73"/>
      <c r="I12" s="79"/>
      <c r="J12" s="79"/>
      <c r="K12" s="79"/>
      <c r="L12" s="82"/>
      <c r="M12" s="20"/>
      <c r="N12" s="20"/>
      <c r="O12" s="20"/>
    </row>
    <row r="13" spans="1:18" s="9" customFormat="1" ht="16.5" customHeight="1" x14ac:dyDescent="0.15">
      <c r="C13" s="15" t="s">
        <v>16</v>
      </c>
      <c r="D13" s="16">
        <v>32</v>
      </c>
      <c r="E13" s="16">
        <v>33</v>
      </c>
      <c r="F13" s="16">
        <f>D13+E13</f>
        <v>65</v>
      </c>
      <c r="G13" s="16">
        <v>27</v>
      </c>
      <c r="H13" s="73"/>
      <c r="I13" s="79"/>
      <c r="J13" s="79"/>
      <c r="K13" s="79"/>
      <c r="L13" s="82"/>
      <c r="M13" s="20"/>
      <c r="N13" s="20"/>
      <c r="O13" s="20"/>
    </row>
    <row r="14" spans="1:18" s="9" customFormat="1" ht="16.5" customHeight="1" x14ac:dyDescent="0.15">
      <c r="C14" s="15" t="s">
        <v>17</v>
      </c>
      <c r="D14" s="16">
        <v>135</v>
      </c>
      <c r="E14" s="16">
        <v>143</v>
      </c>
      <c r="F14" s="16">
        <f t="shared" si="0"/>
        <v>278</v>
      </c>
      <c r="G14" s="16">
        <v>139</v>
      </c>
      <c r="H14" s="73"/>
      <c r="I14" s="79"/>
      <c r="J14" s="79"/>
      <c r="K14" s="79"/>
      <c r="L14" s="82"/>
      <c r="M14" s="20"/>
      <c r="N14" s="20"/>
      <c r="O14" s="20"/>
    </row>
    <row r="15" spans="1:18" s="9" customFormat="1" ht="16.5" customHeight="1" x14ac:dyDescent="0.15">
      <c r="C15" s="15" t="s">
        <v>18</v>
      </c>
      <c r="D15" s="16">
        <v>63</v>
      </c>
      <c r="E15" s="16">
        <v>76</v>
      </c>
      <c r="F15" s="16">
        <f t="shared" si="0"/>
        <v>139</v>
      </c>
      <c r="G15" s="16">
        <v>63</v>
      </c>
      <c r="H15" s="73"/>
      <c r="I15" s="79"/>
      <c r="J15" s="79"/>
      <c r="K15" s="79"/>
      <c r="L15" s="82"/>
      <c r="M15" s="20"/>
      <c r="N15" s="20"/>
      <c r="O15" s="20"/>
    </row>
    <row r="16" spans="1:18" s="9" customFormat="1" ht="16.5" customHeight="1" x14ac:dyDescent="0.15">
      <c r="C16" s="15" t="s">
        <v>19</v>
      </c>
      <c r="D16" s="16">
        <v>46</v>
      </c>
      <c r="E16" s="16">
        <v>55</v>
      </c>
      <c r="F16" s="16">
        <f t="shared" si="0"/>
        <v>101</v>
      </c>
      <c r="G16" s="16">
        <v>49</v>
      </c>
      <c r="H16" s="73"/>
      <c r="I16" s="79"/>
      <c r="J16" s="79"/>
      <c r="K16" s="79"/>
      <c r="L16" s="82"/>
      <c r="M16" s="20"/>
      <c r="N16" s="20"/>
      <c r="O16" s="20"/>
    </row>
    <row r="17" spans="3:15" s="9" customFormat="1" ht="16.5" customHeight="1" x14ac:dyDescent="0.15">
      <c r="C17" s="15" t="s">
        <v>20</v>
      </c>
      <c r="D17" s="16">
        <v>114</v>
      </c>
      <c r="E17" s="16">
        <v>138</v>
      </c>
      <c r="F17" s="16">
        <f t="shared" si="0"/>
        <v>252</v>
      </c>
      <c r="G17" s="16">
        <v>131</v>
      </c>
      <c r="H17" s="92"/>
      <c r="I17" s="80"/>
      <c r="J17" s="80"/>
      <c r="K17" s="80"/>
      <c r="L17" s="86"/>
      <c r="M17" s="20"/>
      <c r="N17" s="20"/>
      <c r="O17" s="20"/>
    </row>
    <row r="18" spans="3:15" s="9" customFormat="1" ht="16.5" customHeight="1" x14ac:dyDescent="0.15">
      <c r="C18" s="15" t="s">
        <v>21</v>
      </c>
      <c r="D18" s="16">
        <v>14</v>
      </c>
      <c r="E18" s="16">
        <v>16</v>
      </c>
      <c r="F18" s="16">
        <f t="shared" si="0"/>
        <v>30</v>
      </c>
      <c r="G18" s="16">
        <v>12</v>
      </c>
      <c r="H18" s="91" t="s">
        <v>22</v>
      </c>
      <c r="I18" s="78">
        <f>SUM(D18:D22)</f>
        <v>725</v>
      </c>
      <c r="J18" s="78">
        <f>E18+E19+E20+E21+E22</f>
        <v>879</v>
      </c>
      <c r="K18" s="78">
        <f>I18+J18</f>
        <v>1604</v>
      </c>
      <c r="L18" s="81">
        <f>SUM(G18:G22)</f>
        <v>731</v>
      </c>
      <c r="M18" s="20"/>
      <c r="N18" s="20"/>
      <c r="O18" s="20"/>
    </row>
    <row r="19" spans="3:15" s="9" customFormat="1" ht="16.5" customHeight="1" x14ac:dyDescent="0.15">
      <c r="C19" s="15" t="s">
        <v>23</v>
      </c>
      <c r="D19" s="16">
        <v>36</v>
      </c>
      <c r="E19" s="16">
        <v>34</v>
      </c>
      <c r="F19" s="16">
        <f t="shared" si="0"/>
        <v>70</v>
      </c>
      <c r="G19" s="16">
        <v>28</v>
      </c>
      <c r="H19" s="73"/>
      <c r="I19" s="79"/>
      <c r="J19" s="79"/>
      <c r="K19" s="79"/>
      <c r="L19" s="82"/>
      <c r="M19" s="20"/>
      <c r="N19" s="20"/>
      <c r="O19" s="20"/>
    </row>
    <row r="20" spans="3:15" s="9" customFormat="1" ht="16.5" customHeight="1" x14ac:dyDescent="0.15">
      <c r="C20" s="15" t="s">
        <v>24</v>
      </c>
      <c r="D20" s="16">
        <v>246</v>
      </c>
      <c r="E20" s="16">
        <v>308</v>
      </c>
      <c r="F20" s="16">
        <f t="shared" si="0"/>
        <v>554</v>
      </c>
      <c r="G20" s="16">
        <v>249</v>
      </c>
      <c r="H20" s="73"/>
      <c r="I20" s="79"/>
      <c r="J20" s="79"/>
      <c r="K20" s="79"/>
      <c r="L20" s="82"/>
      <c r="M20" s="20"/>
      <c r="N20" s="20"/>
      <c r="O20" s="20"/>
    </row>
    <row r="21" spans="3:15" s="9" customFormat="1" ht="16.5" customHeight="1" x14ac:dyDescent="0.15">
      <c r="C21" s="15" t="s">
        <v>25</v>
      </c>
      <c r="D21" s="16">
        <v>222</v>
      </c>
      <c r="E21" s="16">
        <v>279</v>
      </c>
      <c r="F21" s="16">
        <f t="shared" si="0"/>
        <v>501</v>
      </c>
      <c r="G21" s="16">
        <v>248</v>
      </c>
      <c r="H21" s="73"/>
      <c r="I21" s="79"/>
      <c r="J21" s="79"/>
      <c r="K21" s="79"/>
      <c r="L21" s="82"/>
      <c r="M21" s="20"/>
      <c r="N21" s="20"/>
      <c r="O21" s="20"/>
    </row>
    <row r="22" spans="3:15" s="9" customFormat="1" ht="16.5" customHeight="1" x14ac:dyDescent="0.15">
      <c r="C22" s="15" t="s">
        <v>26</v>
      </c>
      <c r="D22" s="16">
        <v>207</v>
      </c>
      <c r="E22" s="16">
        <v>242</v>
      </c>
      <c r="F22" s="16">
        <f t="shared" si="0"/>
        <v>449</v>
      </c>
      <c r="G22" s="16">
        <v>194</v>
      </c>
      <c r="H22" s="84"/>
      <c r="I22" s="80"/>
      <c r="J22" s="80"/>
      <c r="K22" s="80"/>
      <c r="L22" s="86"/>
      <c r="M22" s="20"/>
      <c r="N22" s="20"/>
      <c r="O22" s="20"/>
    </row>
    <row r="23" spans="3:15" s="9" customFormat="1" ht="16.5" customHeight="1" x14ac:dyDescent="0.15">
      <c r="C23" s="15" t="s">
        <v>27</v>
      </c>
      <c r="D23" s="16">
        <v>354</v>
      </c>
      <c r="E23" s="16">
        <v>387</v>
      </c>
      <c r="F23" s="16">
        <f t="shared" si="0"/>
        <v>741</v>
      </c>
      <c r="G23" s="16">
        <v>317</v>
      </c>
      <c r="H23" s="72" t="s">
        <v>28</v>
      </c>
      <c r="I23" s="78">
        <f>SUM(D23:D24)</f>
        <v>777</v>
      </c>
      <c r="J23" s="78">
        <f>E23+E24</f>
        <v>841</v>
      </c>
      <c r="K23" s="78">
        <f>I23+J23</f>
        <v>1618</v>
      </c>
      <c r="L23" s="81">
        <f>SUM(G23:G24)</f>
        <v>695</v>
      </c>
      <c r="M23" s="20"/>
      <c r="N23" s="20"/>
      <c r="O23" s="20"/>
    </row>
    <row r="24" spans="3:15" s="9" customFormat="1" ht="16.5" customHeight="1" x14ac:dyDescent="0.15">
      <c r="C24" s="15" t="s">
        <v>29</v>
      </c>
      <c r="D24" s="16">
        <v>423</v>
      </c>
      <c r="E24" s="16">
        <v>454</v>
      </c>
      <c r="F24" s="16">
        <f t="shared" si="0"/>
        <v>877</v>
      </c>
      <c r="G24" s="16">
        <v>378</v>
      </c>
      <c r="H24" s="84"/>
      <c r="I24" s="80"/>
      <c r="J24" s="80"/>
      <c r="K24" s="80"/>
      <c r="L24" s="86"/>
      <c r="M24" s="20"/>
      <c r="N24" s="20"/>
      <c r="O24" s="20"/>
    </row>
    <row r="25" spans="3:15" s="9" customFormat="1" ht="16.5" customHeight="1" x14ac:dyDescent="0.15">
      <c r="C25" s="15" t="s">
        <v>30</v>
      </c>
      <c r="D25" s="16">
        <v>131</v>
      </c>
      <c r="E25" s="16">
        <v>182</v>
      </c>
      <c r="F25" s="16">
        <f t="shared" si="0"/>
        <v>313</v>
      </c>
      <c r="G25" s="16">
        <v>143</v>
      </c>
      <c r="H25" s="72" t="s">
        <v>31</v>
      </c>
      <c r="I25" s="78">
        <f>SUM(D25:D28)</f>
        <v>824</v>
      </c>
      <c r="J25" s="78">
        <f>E25+E26+E27+E28</f>
        <v>963</v>
      </c>
      <c r="K25" s="78">
        <f>I25+J25</f>
        <v>1787</v>
      </c>
      <c r="L25" s="81">
        <f>SUM(G25:G28)</f>
        <v>793</v>
      </c>
      <c r="M25" s="20"/>
      <c r="N25" s="20"/>
      <c r="O25" s="20"/>
    </row>
    <row r="26" spans="3:15" s="9" customFormat="1" ht="16.5" customHeight="1" x14ac:dyDescent="0.15">
      <c r="C26" s="15" t="s">
        <v>32</v>
      </c>
      <c r="D26" s="16">
        <v>127</v>
      </c>
      <c r="E26" s="16">
        <v>148</v>
      </c>
      <c r="F26" s="16">
        <f t="shared" si="0"/>
        <v>275</v>
      </c>
      <c r="G26" s="16">
        <v>121</v>
      </c>
      <c r="H26" s="73"/>
      <c r="I26" s="79"/>
      <c r="J26" s="79"/>
      <c r="K26" s="79"/>
      <c r="L26" s="82"/>
      <c r="M26" s="20"/>
      <c r="N26" s="20"/>
      <c r="O26" s="20"/>
    </row>
    <row r="27" spans="3:15" s="9" customFormat="1" ht="16.5" customHeight="1" x14ac:dyDescent="0.15">
      <c r="C27" s="15" t="s">
        <v>33</v>
      </c>
      <c r="D27" s="16">
        <v>371</v>
      </c>
      <c r="E27" s="16">
        <v>423</v>
      </c>
      <c r="F27" s="16">
        <f t="shared" si="0"/>
        <v>794</v>
      </c>
      <c r="G27" s="16">
        <v>357</v>
      </c>
      <c r="H27" s="73"/>
      <c r="I27" s="79"/>
      <c r="J27" s="79"/>
      <c r="K27" s="79"/>
      <c r="L27" s="82"/>
      <c r="M27" s="20"/>
      <c r="N27" s="20"/>
      <c r="O27" s="20"/>
    </row>
    <row r="28" spans="3:15" s="9" customFormat="1" ht="16.5" customHeight="1" x14ac:dyDescent="0.15">
      <c r="C28" s="15" t="s">
        <v>34</v>
      </c>
      <c r="D28" s="16">
        <v>195</v>
      </c>
      <c r="E28" s="16">
        <v>210</v>
      </c>
      <c r="F28" s="16">
        <f t="shared" si="0"/>
        <v>405</v>
      </c>
      <c r="G28" s="16">
        <v>172</v>
      </c>
      <c r="H28" s="84"/>
      <c r="I28" s="80"/>
      <c r="J28" s="80"/>
      <c r="K28" s="80"/>
      <c r="L28" s="86"/>
      <c r="M28" s="20"/>
      <c r="N28" s="20"/>
      <c r="O28" s="20"/>
    </row>
    <row r="29" spans="3:15" s="9" customFormat="1" ht="16.5" customHeight="1" x14ac:dyDescent="0.15">
      <c r="C29" s="15" t="s">
        <v>35</v>
      </c>
      <c r="D29" s="16">
        <v>366</v>
      </c>
      <c r="E29" s="16">
        <v>397</v>
      </c>
      <c r="F29" s="16">
        <f t="shared" si="0"/>
        <v>763</v>
      </c>
      <c r="G29" s="16">
        <v>297</v>
      </c>
      <c r="H29" s="72" t="s">
        <v>36</v>
      </c>
      <c r="I29" s="78">
        <f>SUM(D29:D30)</f>
        <v>423</v>
      </c>
      <c r="J29" s="78">
        <f>E29+E30</f>
        <v>466</v>
      </c>
      <c r="K29" s="78">
        <f>I29+J29</f>
        <v>889</v>
      </c>
      <c r="L29" s="81">
        <f>SUM(G29:G30)</f>
        <v>358</v>
      </c>
      <c r="M29" s="20"/>
      <c r="N29" s="20"/>
      <c r="O29" s="20"/>
    </row>
    <row r="30" spans="3:15" s="9" customFormat="1" ht="16.5" customHeight="1" x14ac:dyDescent="0.15">
      <c r="C30" s="15" t="s">
        <v>37</v>
      </c>
      <c r="D30" s="16">
        <v>57</v>
      </c>
      <c r="E30" s="16">
        <v>69</v>
      </c>
      <c r="F30" s="16">
        <f t="shared" si="0"/>
        <v>126</v>
      </c>
      <c r="G30" s="16">
        <v>61</v>
      </c>
      <c r="H30" s="84"/>
      <c r="I30" s="80"/>
      <c r="J30" s="80"/>
      <c r="K30" s="80"/>
      <c r="L30" s="86"/>
      <c r="M30" s="20"/>
      <c r="N30" s="20"/>
      <c r="O30" s="20"/>
    </row>
    <row r="31" spans="3:15" s="9" customFormat="1" ht="16.5" customHeight="1" x14ac:dyDescent="0.15">
      <c r="C31" s="15" t="s">
        <v>38</v>
      </c>
      <c r="D31" s="16">
        <v>687</v>
      </c>
      <c r="E31" s="16">
        <v>814</v>
      </c>
      <c r="F31" s="16">
        <f t="shared" si="0"/>
        <v>1501</v>
      </c>
      <c r="G31" s="16">
        <v>681</v>
      </c>
      <c r="H31" s="72" t="s">
        <v>39</v>
      </c>
      <c r="I31" s="78">
        <f>SUM(D31:D32)</f>
        <v>912</v>
      </c>
      <c r="J31" s="78">
        <f>E31+E32</f>
        <v>1071</v>
      </c>
      <c r="K31" s="78">
        <f>I31+J31</f>
        <v>1983</v>
      </c>
      <c r="L31" s="81">
        <f>SUM(G31:G32)</f>
        <v>881</v>
      </c>
      <c r="M31" s="20"/>
      <c r="N31" s="20"/>
      <c r="O31" s="20"/>
    </row>
    <row r="32" spans="3:15" s="9" customFormat="1" ht="16.5" customHeight="1" thickBot="1" x14ac:dyDescent="0.2">
      <c r="C32" s="21" t="s">
        <v>40</v>
      </c>
      <c r="D32" s="66">
        <v>225</v>
      </c>
      <c r="E32" s="66">
        <v>257</v>
      </c>
      <c r="F32" s="16">
        <f t="shared" si="0"/>
        <v>482</v>
      </c>
      <c r="G32" s="66">
        <v>200</v>
      </c>
      <c r="H32" s="74"/>
      <c r="I32" s="87"/>
      <c r="J32" s="87"/>
      <c r="K32" s="87"/>
      <c r="L32" s="83"/>
      <c r="M32" s="20"/>
      <c r="N32" s="20"/>
      <c r="O32" s="20"/>
    </row>
    <row r="33" spans="3:16" s="9" customFormat="1" ht="16.5" customHeight="1" thickTop="1" thickBot="1" x14ac:dyDescent="0.2">
      <c r="C33" s="22" t="s">
        <v>41</v>
      </c>
      <c r="D33" s="23">
        <f>SUM(D8:D32)</f>
        <v>4772</v>
      </c>
      <c r="E33" s="23">
        <f>SUM(E8:E32)</f>
        <v>5515</v>
      </c>
      <c r="F33" s="23">
        <f>SUM(F8:F32)</f>
        <v>10287</v>
      </c>
      <c r="G33" s="23">
        <f>SUM(G8:G32)</f>
        <v>4620</v>
      </c>
      <c r="H33" s="24"/>
      <c r="I33" s="25"/>
      <c r="J33" s="25"/>
      <c r="K33" s="25"/>
      <c r="L33" s="25"/>
      <c r="M33" s="26"/>
      <c r="N33" s="26"/>
      <c r="O33" s="20"/>
    </row>
    <row r="34" spans="3:16" s="9" customFormat="1" ht="16.5" customHeight="1" thickTop="1" x14ac:dyDescent="0.15">
      <c r="C34" s="27" t="s">
        <v>42</v>
      </c>
      <c r="D34" s="67">
        <v>190</v>
      </c>
      <c r="E34" s="67">
        <v>224</v>
      </c>
      <c r="F34" s="67">
        <f>D34+E34</f>
        <v>414</v>
      </c>
      <c r="G34" s="67">
        <v>161</v>
      </c>
      <c r="H34" s="88" t="s">
        <v>43</v>
      </c>
      <c r="I34" s="89">
        <f>SUM(D34:D36)</f>
        <v>420</v>
      </c>
      <c r="J34" s="89">
        <f>E34+E35+E36</f>
        <v>499</v>
      </c>
      <c r="K34" s="78">
        <f>I34+J34</f>
        <v>919</v>
      </c>
      <c r="L34" s="90">
        <f>SUM(G34:G36)</f>
        <v>379</v>
      </c>
      <c r="M34" s="20"/>
      <c r="N34" s="20"/>
      <c r="O34" s="20"/>
      <c r="P34" s="14"/>
    </row>
    <row r="35" spans="3:16" s="9" customFormat="1" ht="16.5" customHeight="1" x14ac:dyDescent="0.15">
      <c r="C35" s="15" t="s">
        <v>44</v>
      </c>
      <c r="D35" s="16">
        <v>164</v>
      </c>
      <c r="E35" s="16">
        <v>204</v>
      </c>
      <c r="F35" s="67">
        <f>D35+E35</f>
        <v>368</v>
      </c>
      <c r="G35" s="16">
        <v>174</v>
      </c>
      <c r="H35" s="73"/>
      <c r="I35" s="76"/>
      <c r="J35" s="76"/>
      <c r="K35" s="79"/>
      <c r="L35" s="82"/>
      <c r="M35" s="20"/>
      <c r="N35" s="20"/>
      <c r="O35" s="20"/>
    </row>
    <row r="36" spans="3:16" s="9" customFormat="1" ht="16.5" customHeight="1" x14ac:dyDescent="0.15">
      <c r="C36" s="15" t="s">
        <v>45</v>
      </c>
      <c r="D36" s="16">
        <v>66</v>
      </c>
      <c r="E36" s="16">
        <v>71</v>
      </c>
      <c r="F36" s="67">
        <f t="shared" ref="F36:F53" si="1">D36+E36</f>
        <v>137</v>
      </c>
      <c r="G36" s="16">
        <v>44</v>
      </c>
      <c r="H36" s="84"/>
      <c r="I36" s="85"/>
      <c r="J36" s="85"/>
      <c r="K36" s="80"/>
      <c r="L36" s="86"/>
      <c r="M36" s="20"/>
      <c r="N36" s="20"/>
      <c r="O36" s="20"/>
    </row>
    <row r="37" spans="3:16" s="9" customFormat="1" ht="16.5" customHeight="1" x14ac:dyDescent="0.15">
      <c r="C37" s="15" t="s">
        <v>46</v>
      </c>
      <c r="D37" s="16">
        <v>146</v>
      </c>
      <c r="E37" s="16">
        <v>150</v>
      </c>
      <c r="F37" s="67">
        <f t="shared" si="1"/>
        <v>296</v>
      </c>
      <c r="G37" s="16">
        <v>124</v>
      </c>
      <c r="H37" s="72" t="s">
        <v>47</v>
      </c>
      <c r="I37" s="75">
        <f>SUM(D37:D39)</f>
        <v>461</v>
      </c>
      <c r="J37" s="75">
        <f>E37+E38+E39</f>
        <v>468</v>
      </c>
      <c r="K37" s="78">
        <f>SUM(I37:J39)</f>
        <v>929</v>
      </c>
      <c r="L37" s="81">
        <f>SUM(G37:G39)</f>
        <v>376</v>
      </c>
      <c r="M37" s="20"/>
      <c r="N37" s="20"/>
      <c r="O37" s="20"/>
    </row>
    <row r="38" spans="3:16" s="9" customFormat="1" ht="16.5" customHeight="1" x14ac:dyDescent="0.15">
      <c r="C38" s="15" t="s">
        <v>48</v>
      </c>
      <c r="D38" s="16">
        <v>147</v>
      </c>
      <c r="E38" s="16">
        <v>138</v>
      </c>
      <c r="F38" s="67">
        <f t="shared" si="1"/>
        <v>285</v>
      </c>
      <c r="G38" s="16">
        <v>98</v>
      </c>
      <c r="H38" s="73"/>
      <c r="I38" s="76"/>
      <c r="J38" s="76"/>
      <c r="K38" s="79"/>
      <c r="L38" s="82"/>
      <c r="M38" s="20"/>
      <c r="N38" s="20"/>
      <c r="O38" s="20"/>
    </row>
    <row r="39" spans="3:16" s="9" customFormat="1" ht="16.5" customHeight="1" x14ac:dyDescent="0.15">
      <c r="C39" s="15" t="s">
        <v>49</v>
      </c>
      <c r="D39" s="16">
        <v>168</v>
      </c>
      <c r="E39" s="16">
        <v>180</v>
      </c>
      <c r="F39" s="67">
        <f t="shared" si="1"/>
        <v>348</v>
      </c>
      <c r="G39" s="16">
        <v>154</v>
      </c>
      <c r="H39" s="84"/>
      <c r="I39" s="85"/>
      <c r="J39" s="85"/>
      <c r="K39" s="80"/>
      <c r="L39" s="86"/>
      <c r="M39" s="20"/>
      <c r="N39" s="20"/>
      <c r="O39" s="20"/>
    </row>
    <row r="40" spans="3:16" s="9" customFormat="1" ht="16.5" customHeight="1" x14ac:dyDescent="0.15">
      <c r="C40" s="15" t="s">
        <v>50</v>
      </c>
      <c r="D40" s="16">
        <v>289</v>
      </c>
      <c r="E40" s="16">
        <v>330</v>
      </c>
      <c r="F40" s="67">
        <f t="shared" si="1"/>
        <v>619</v>
      </c>
      <c r="G40" s="16">
        <v>242</v>
      </c>
      <c r="H40" s="72" t="s">
        <v>51</v>
      </c>
      <c r="I40" s="75">
        <f>SUM(D40:D42)</f>
        <v>644</v>
      </c>
      <c r="J40" s="75">
        <f>E40+E41+E42</f>
        <v>706</v>
      </c>
      <c r="K40" s="78">
        <f>SUM(I40:J42)</f>
        <v>1350</v>
      </c>
      <c r="L40" s="81">
        <f>SUM(G40:G42)</f>
        <v>519</v>
      </c>
      <c r="M40" s="20"/>
      <c r="N40" s="20"/>
      <c r="O40" s="20"/>
    </row>
    <row r="41" spans="3:16" s="9" customFormat="1" ht="16.5" customHeight="1" x14ac:dyDescent="0.15">
      <c r="C41" s="15" t="s">
        <v>52</v>
      </c>
      <c r="D41" s="16">
        <v>274</v>
      </c>
      <c r="E41" s="16">
        <v>281</v>
      </c>
      <c r="F41" s="67">
        <f t="shared" si="1"/>
        <v>555</v>
      </c>
      <c r="G41" s="16">
        <v>202</v>
      </c>
      <c r="H41" s="73"/>
      <c r="I41" s="76"/>
      <c r="J41" s="76"/>
      <c r="K41" s="79"/>
      <c r="L41" s="82"/>
      <c r="M41" s="20"/>
      <c r="N41" s="20"/>
      <c r="O41" s="20"/>
    </row>
    <row r="42" spans="3:16" s="9" customFormat="1" ht="16.5" customHeight="1" x14ac:dyDescent="0.15">
      <c r="C42" s="15" t="s">
        <v>53</v>
      </c>
      <c r="D42" s="16">
        <v>81</v>
      </c>
      <c r="E42" s="16">
        <v>95</v>
      </c>
      <c r="F42" s="67">
        <f t="shared" si="1"/>
        <v>176</v>
      </c>
      <c r="G42" s="16">
        <v>75</v>
      </c>
      <c r="H42" s="84"/>
      <c r="I42" s="85"/>
      <c r="J42" s="85"/>
      <c r="K42" s="80"/>
      <c r="L42" s="86"/>
      <c r="M42" s="20"/>
      <c r="N42" s="20"/>
      <c r="O42" s="20"/>
    </row>
    <row r="43" spans="3:16" s="9" customFormat="1" ht="16.5" customHeight="1" x14ac:dyDescent="0.15">
      <c r="C43" s="15" t="s">
        <v>54</v>
      </c>
      <c r="D43" s="16">
        <v>87</v>
      </c>
      <c r="E43" s="16">
        <v>96</v>
      </c>
      <c r="F43" s="67">
        <f t="shared" si="1"/>
        <v>183</v>
      </c>
      <c r="G43" s="16">
        <v>60</v>
      </c>
      <c r="H43" s="72" t="s">
        <v>55</v>
      </c>
      <c r="I43" s="75">
        <f>SUM(D43:D45)</f>
        <v>468</v>
      </c>
      <c r="J43" s="75">
        <f>E43+E44+E45</f>
        <v>501</v>
      </c>
      <c r="K43" s="78">
        <f>SUM(I43:J45)</f>
        <v>969</v>
      </c>
      <c r="L43" s="81">
        <f>SUM(G43:G45)</f>
        <v>373</v>
      </c>
      <c r="M43" s="20"/>
      <c r="N43" s="20"/>
      <c r="O43" s="20"/>
    </row>
    <row r="44" spans="3:16" s="9" customFormat="1" ht="16.5" customHeight="1" x14ac:dyDescent="0.15">
      <c r="C44" s="15" t="s">
        <v>56</v>
      </c>
      <c r="D44" s="16">
        <v>195</v>
      </c>
      <c r="E44" s="16">
        <v>204</v>
      </c>
      <c r="F44" s="67">
        <f t="shared" si="1"/>
        <v>399</v>
      </c>
      <c r="G44" s="16">
        <v>144</v>
      </c>
      <c r="H44" s="73"/>
      <c r="I44" s="76"/>
      <c r="J44" s="76"/>
      <c r="K44" s="79"/>
      <c r="L44" s="82"/>
      <c r="M44" s="20"/>
      <c r="N44" s="20"/>
      <c r="O44" s="20"/>
    </row>
    <row r="45" spans="3:16" s="9" customFormat="1" ht="16.5" customHeight="1" x14ac:dyDescent="0.15">
      <c r="C45" s="15" t="s">
        <v>57</v>
      </c>
      <c r="D45" s="16">
        <v>186</v>
      </c>
      <c r="E45" s="16">
        <v>201</v>
      </c>
      <c r="F45" s="67">
        <f t="shared" si="1"/>
        <v>387</v>
      </c>
      <c r="G45" s="16">
        <v>169</v>
      </c>
      <c r="H45" s="84"/>
      <c r="I45" s="85"/>
      <c r="J45" s="85"/>
      <c r="K45" s="80"/>
      <c r="L45" s="86"/>
      <c r="M45" s="20"/>
      <c r="N45" s="20"/>
      <c r="O45" s="20"/>
    </row>
    <row r="46" spans="3:16" s="9" customFormat="1" ht="16.5" customHeight="1" x14ac:dyDescent="0.15">
      <c r="C46" s="15" t="s">
        <v>58</v>
      </c>
      <c r="D46" s="16">
        <v>84</v>
      </c>
      <c r="E46" s="16">
        <v>87</v>
      </c>
      <c r="F46" s="67">
        <f t="shared" si="1"/>
        <v>171</v>
      </c>
      <c r="G46" s="16">
        <v>68</v>
      </c>
      <c r="H46" s="72" t="s">
        <v>59</v>
      </c>
      <c r="I46" s="75">
        <f>SUM(D46:D48)</f>
        <v>432</v>
      </c>
      <c r="J46" s="75">
        <f>E46+E47+E48</f>
        <v>477</v>
      </c>
      <c r="K46" s="78">
        <f>SUM(I46:J48)</f>
        <v>909</v>
      </c>
      <c r="L46" s="81">
        <f>SUM(G46:G48)</f>
        <v>350</v>
      </c>
      <c r="M46" s="20"/>
      <c r="N46" s="20"/>
      <c r="O46" s="20"/>
    </row>
    <row r="47" spans="3:16" s="9" customFormat="1" ht="16.5" customHeight="1" x14ac:dyDescent="0.15">
      <c r="C47" s="15" t="s">
        <v>60</v>
      </c>
      <c r="D47" s="16">
        <v>88</v>
      </c>
      <c r="E47" s="16">
        <v>91</v>
      </c>
      <c r="F47" s="67">
        <f t="shared" si="1"/>
        <v>179</v>
      </c>
      <c r="G47" s="16">
        <v>71</v>
      </c>
      <c r="H47" s="73"/>
      <c r="I47" s="76"/>
      <c r="J47" s="76"/>
      <c r="K47" s="79"/>
      <c r="L47" s="82"/>
      <c r="M47" s="20"/>
      <c r="N47" s="20"/>
      <c r="O47" s="20"/>
    </row>
    <row r="48" spans="3:16" s="9" customFormat="1" ht="16.5" customHeight="1" x14ac:dyDescent="0.15">
      <c r="C48" s="15" t="s">
        <v>61</v>
      </c>
      <c r="D48" s="16">
        <v>260</v>
      </c>
      <c r="E48" s="16">
        <v>299</v>
      </c>
      <c r="F48" s="67">
        <f t="shared" si="1"/>
        <v>559</v>
      </c>
      <c r="G48" s="16">
        <v>211</v>
      </c>
      <c r="H48" s="84"/>
      <c r="I48" s="85"/>
      <c r="J48" s="85"/>
      <c r="K48" s="80"/>
      <c r="L48" s="86"/>
      <c r="M48" s="20"/>
      <c r="N48" s="20"/>
      <c r="O48" s="20"/>
    </row>
    <row r="49" spans="1:17" s="9" customFormat="1" ht="16.5" customHeight="1" x14ac:dyDescent="0.15">
      <c r="C49" s="15" t="s">
        <v>62</v>
      </c>
      <c r="D49" s="16">
        <v>432</v>
      </c>
      <c r="E49" s="16">
        <v>489</v>
      </c>
      <c r="F49" s="67">
        <f t="shared" si="1"/>
        <v>921</v>
      </c>
      <c r="G49" s="16">
        <v>405</v>
      </c>
      <c r="H49" s="72" t="s">
        <v>63</v>
      </c>
      <c r="I49" s="75">
        <f>SUM(D49:D51)</f>
        <v>699</v>
      </c>
      <c r="J49" s="75">
        <f>E49+E50+E51</f>
        <v>806</v>
      </c>
      <c r="K49" s="78">
        <f>SUM(I49:J51)</f>
        <v>1505</v>
      </c>
      <c r="L49" s="81">
        <f>SUM(G49:G51)</f>
        <v>633</v>
      </c>
      <c r="M49" s="20"/>
      <c r="N49" s="20"/>
      <c r="O49" s="20"/>
    </row>
    <row r="50" spans="1:17" s="9" customFormat="1" ht="16.5" customHeight="1" x14ac:dyDescent="0.15">
      <c r="C50" s="15" t="s">
        <v>64</v>
      </c>
      <c r="D50" s="16">
        <v>176</v>
      </c>
      <c r="E50" s="16">
        <v>201</v>
      </c>
      <c r="F50" s="67">
        <f t="shared" si="1"/>
        <v>377</v>
      </c>
      <c r="G50" s="16">
        <v>148</v>
      </c>
      <c r="H50" s="73"/>
      <c r="I50" s="76"/>
      <c r="J50" s="76"/>
      <c r="K50" s="79"/>
      <c r="L50" s="82"/>
      <c r="M50" s="20"/>
      <c r="N50" s="20"/>
      <c r="O50" s="20"/>
    </row>
    <row r="51" spans="1:17" s="9" customFormat="1" ht="16.5" customHeight="1" x14ac:dyDescent="0.15">
      <c r="C51" s="15" t="s">
        <v>65</v>
      </c>
      <c r="D51" s="16">
        <v>91</v>
      </c>
      <c r="E51" s="16">
        <v>116</v>
      </c>
      <c r="F51" s="67">
        <f t="shared" si="1"/>
        <v>207</v>
      </c>
      <c r="G51" s="16">
        <v>80</v>
      </c>
      <c r="H51" s="84"/>
      <c r="I51" s="85"/>
      <c r="J51" s="85"/>
      <c r="K51" s="80"/>
      <c r="L51" s="86"/>
      <c r="M51" s="20"/>
      <c r="N51" s="20"/>
      <c r="O51" s="20"/>
    </row>
    <row r="52" spans="1:17" s="9" customFormat="1" ht="16.5" customHeight="1" x14ac:dyDescent="0.15">
      <c r="C52" s="15" t="s">
        <v>66</v>
      </c>
      <c r="D52" s="16">
        <v>53</v>
      </c>
      <c r="E52" s="16">
        <v>66</v>
      </c>
      <c r="F52" s="67">
        <f t="shared" si="1"/>
        <v>119</v>
      </c>
      <c r="G52" s="16">
        <v>52</v>
      </c>
      <c r="H52" s="72" t="s">
        <v>67</v>
      </c>
      <c r="I52" s="75">
        <f>SUM(D52:D54)</f>
        <v>257</v>
      </c>
      <c r="J52" s="75">
        <f>E52+E53+E54</f>
        <v>276</v>
      </c>
      <c r="K52" s="78">
        <f>SUM(I52:J54)</f>
        <v>533</v>
      </c>
      <c r="L52" s="81">
        <f>SUM(G52:G54)</f>
        <v>208</v>
      </c>
      <c r="M52" s="20"/>
      <c r="N52" s="20"/>
      <c r="O52" s="20"/>
    </row>
    <row r="53" spans="1:17" s="9" customFormat="1" ht="16.5" customHeight="1" x14ac:dyDescent="0.15">
      <c r="C53" s="15" t="s">
        <v>68</v>
      </c>
      <c r="D53" s="16">
        <v>84</v>
      </c>
      <c r="E53" s="16">
        <v>80</v>
      </c>
      <c r="F53" s="67">
        <f t="shared" si="1"/>
        <v>164</v>
      </c>
      <c r="G53" s="16">
        <v>69</v>
      </c>
      <c r="H53" s="73"/>
      <c r="I53" s="76"/>
      <c r="J53" s="76"/>
      <c r="K53" s="79"/>
      <c r="L53" s="82"/>
      <c r="M53" s="20"/>
      <c r="N53" s="20"/>
      <c r="O53" s="20"/>
    </row>
    <row r="54" spans="1:17" s="9" customFormat="1" ht="16.5" customHeight="1" x14ac:dyDescent="0.15">
      <c r="C54" s="15" t="s">
        <v>69</v>
      </c>
      <c r="D54" s="16">
        <v>120</v>
      </c>
      <c r="E54" s="16">
        <v>130</v>
      </c>
      <c r="F54" s="67">
        <f>D54+E54</f>
        <v>250</v>
      </c>
      <c r="G54" s="16">
        <v>87</v>
      </c>
      <c r="H54" s="84"/>
      <c r="I54" s="85"/>
      <c r="J54" s="85"/>
      <c r="K54" s="80"/>
      <c r="L54" s="86"/>
      <c r="M54" s="20"/>
      <c r="N54" s="20"/>
      <c r="O54" s="20"/>
    </row>
    <row r="55" spans="1:17" s="9" customFormat="1" ht="16.5" customHeight="1" x14ac:dyDescent="0.15">
      <c r="C55" s="15" t="s">
        <v>70</v>
      </c>
      <c r="D55" s="16">
        <v>165</v>
      </c>
      <c r="E55" s="16">
        <v>173</v>
      </c>
      <c r="F55" s="67">
        <f>D55+E55</f>
        <v>338</v>
      </c>
      <c r="G55" s="16">
        <v>134</v>
      </c>
      <c r="H55" s="72" t="s">
        <v>71</v>
      </c>
      <c r="I55" s="75">
        <f>SUM(D55:D57)</f>
        <v>415</v>
      </c>
      <c r="J55" s="75">
        <f>E55+E56+E57</f>
        <v>459</v>
      </c>
      <c r="K55" s="78">
        <f>SUM(I55:J57)</f>
        <v>874</v>
      </c>
      <c r="L55" s="81">
        <f>SUM(G55:G57)</f>
        <v>421</v>
      </c>
      <c r="M55" s="20"/>
      <c r="N55" s="20"/>
      <c r="O55" s="20"/>
    </row>
    <row r="56" spans="1:17" s="9" customFormat="1" ht="16.5" customHeight="1" x14ac:dyDescent="0.15">
      <c r="C56" s="15" t="s">
        <v>72</v>
      </c>
      <c r="D56" s="16">
        <v>83</v>
      </c>
      <c r="E56" s="16">
        <v>93</v>
      </c>
      <c r="F56" s="67">
        <f>D56+E56</f>
        <v>176</v>
      </c>
      <c r="G56" s="16">
        <v>65</v>
      </c>
      <c r="H56" s="73"/>
      <c r="I56" s="76"/>
      <c r="J56" s="76"/>
      <c r="K56" s="79"/>
      <c r="L56" s="82"/>
      <c r="M56" s="20"/>
      <c r="N56" s="20"/>
      <c r="O56" s="20"/>
      <c r="Q56" s="14"/>
    </row>
    <row r="57" spans="1:17" s="9" customFormat="1" ht="16.5" customHeight="1" thickBot="1" x14ac:dyDescent="0.2">
      <c r="C57" s="21" t="s">
        <v>73</v>
      </c>
      <c r="D57" s="66">
        <v>167</v>
      </c>
      <c r="E57" s="66">
        <v>193</v>
      </c>
      <c r="F57" s="67">
        <f>D57+E57</f>
        <v>360</v>
      </c>
      <c r="G57" s="66">
        <v>222</v>
      </c>
      <c r="H57" s="74"/>
      <c r="I57" s="77"/>
      <c r="J57" s="77"/>
      <c r="K57" s="80"/>
      <c r="L57" s="83"/>
      <c r="M57" s="20"/>
      <c r="N57" s="20"/>
      <c r="O57" s="20"/>
    </row>
    <row r="58" spans="1:17" s="9" customFormat="1" ht="16.5" customHeight="1" thickTop="1" thickBot="1" x14ac:dyDescent="0.2">
      <c r="C58" s="28" t="s">
        <v>74</v>
      </c>
      <c r="D58" s="23">
        <f>SUM(D34:D57)</f>
        <v>3796</v>
      </c>
      <c r="E58" s="23">
        <f>SUM(E34:E57)</f>
        <v>4192</v>
      </c>
      <c r="F58" s="23">
        <f t="shared" ref="F58" si="2">SUM(F34:F57)</f>
        <v>7988</v>
      </c>
      <c r="G58" s="29">
        <f>SUM(G34:G57)</f>
        <v>3259</v>
      </c>
      <c r="H58" s="20"/>
      <c r="I58" s="20"/>
      <c r="J58" s="30" t="s">
        <v>75</v>
      </c>
      <c r="K58" s="30"/>
      <c r="L58" s="30"/>
      <c r="M58" s="20"/>
      <c r="N58" s="20"/>
      <c r="O58" s="20"/>
    </row>
    <row r="59" spans="1:17" s="9" customFormat="1" ht="16.5" customHeight="1" thickTop="1" thickBot="1" x14ac:dyDescent="0.2">
      <c r="C59" s="31" t="s">
        <v>76</v>
      </c>
      <c r="D59" s="32">
        <f>D33+D58</f>
        <v>8568</v>
      </c>
      <c r="E59" s="32">
        <f t="shared" ref="E59" si="3">E33+E58</f>
        <v>9707</v>
      </c>
      <c r="F59" s="32">
        <f>F33+F58</f>
        <v>18275</v>
      </c>
      <c r="G59" s="33">
        <f>G33+G58</f>
        <v>7879</v>
      </c>
      <c r="H59" s="20"/>
      <c r="I59" s="20"/>
      <c r="M59" s="20"/>
      <c r="N59" s="20"/>
      <c r="O59" s="20"/>
    </row>
    <row r="60" spans="1:17" s="9" customFormat="1" ht="12.75" customHeight="1" x14ac:dyDescent="0.15">
      <c r="C60" s="34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</row>
    <row r="61" spans="1:17" s="9" customFormat="1" ht="12.75" customHeight="1" x14ac:dyDescent="0.15">
      <c r="A61" s="3"/>
      <c r="B61" s="3"/>
      <c r="C61" s="3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"/>
      <c r="O61" s="3"/>
    </row>
    <row r="62" spans="1:17" ht="12.75" customHeight="1" x14ac:dyDescent="0.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7" ht="12.75" customHeight="1" x14ac:dyDescent="0.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7" ht="12.75" customHeight="1" x14ac:dyDescent="0.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ht="12.75" customHeight="1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ht="12.75" customHeight="1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ht="12.75" customHeight="1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2.75" customHeight="1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ht="12.75" customHeight="1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ht="12.75" customHeight="1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ht="12.75" customHeight="1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ht="12.75" customHeight="1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ht="12.75" customHeight="1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ht="12.75" customHeight="1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ht="12.75" customHeight="1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ht="12.75" customHeight="1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ht="12.75" customHeight="1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ht="12.75" customHeight="1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ht="12.75" customHeight="1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ht="12.75" customHeight="1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ht="12.75" customHeight="1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ht="12.75" customHeight="1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ht="12.75" customHeight="1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ht="12.75" customHeight="1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ht="12.75" customHeight="1" x14ac:dyDescent="0.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ht="12.75" customHeight="1" x14ac:dyDescent="0.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ht="12.75" customHeight="1" x14ac:dyDescent="0.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ht="12.75" customHeight="1" x14ac:dyDescent="0.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ht="12.75" customHeight="1" x14ac:dyDescent="0.1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ht="12.75" customHeight="1" x14ac:dyDescent="0.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2.75" customHeight="1" x14ac:dyDescent="0.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ht="12.75" customHeight="1" x14ac:dyDescent="0.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ht="12.75" customHeight="1" x14ac:dyDescent="0.1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ht="12.75" customHeight="1" x14ac:dyDescent="0.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ht="12.75" customHeight="1" x14ac:dyDescent="0.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ht="12.75" customHeight="1" x14ac:dyDescent="0.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ht="12.75" customHeight="1" x14ac:dyDescent="0.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ht="12.75" customHeight="1" x14ac:dyDescent="0.1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ht="12.75" customHeight="1" x14ac:dyDescent="0.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ht="12.75" customHeight="1" x14ac:dyDescent="0.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ht="12.75" customHeight="1" x14ac:dyDescent="0.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ht="12.75" customHeight="1" x14ac:dyDescent="0.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ht="12.75" customHeight="1" x14ac:dyDescent="0.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ht="12.75" customHeight="1" x14ac:dyDescent="0.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ht="12.75" customHeight="1" x14ac:dyDescent="0.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ht="12.75" customHeight="1" x14ac:dyDescent="0.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ht="12.75" customHeight="1" x14ac:dyDescent="0.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ht="12.75" customHeight="1" x14ac:dyDescent="0.1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ht="12.75" customHeight="1" x14ac:dyDescent="0.1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ht="12.75" customHeight="1" x14ac:dyDescent="0.1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ht="12.75" customHeight="1" x14ac:dyDescent="0.1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ht="12.75" customHeight="1" x14ac:dyDescent="0.1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ht="12.75" customHeight="1" x14ac:dyDescent="0.1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ht="12.75" customHeight="1" x14ac:dyDescent="0.1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ht="12.75" customHeight="1" x14ac:dyDescent="0.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ht="12.75" customHeight="1" x14ac:dyDescent="0.1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ht="12.75" customHeight="1" x14ac:dyDescent="0.1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ht="12.75" customHeight="1" x14ac:dyDescent="0.1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ht="12.75" customHeight="1" x14ac:dyDescent="0.1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ht="12.75" customHeight="1" x14ac:dyDescent="0.1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ht="12.75" customHeight="1" x14ac:dyDescent="0.1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ht="12.75" customHeight="1" x14ac:dyDescent="0.1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ht="12.75" customHeight="1" x14ac:dyDescent="0.1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ht="12.75" customHeight="1" x14ac:dyDescent="0.1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ht="12.75" customHeight="1" x14ac:dyDescent="0.1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ht="12.75" customHeight="1" x14ac:dyDescent="0.1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ht="12.75" customHeight="1" x14ac:dyDescent="0.1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ht="12.75" customHeight="1" x14ac:dyDescent="0.1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ht="12.75" customHeight="1" x14ac:dyDescent="0.1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ht="12.75" customHeight="1" x14ac:dyDescent="0.1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</sheetData>
  <mergeCells count="87">
    <mergeCell ref="C2:L3"/>
    <mergeCell ref="C4:L4"/>
    <mergeCell ref="C5:C7"/>
    <mergeCell ref="F5:F7"/>
    <mergeCell ref="G5:G7"/>
    <mergeCell ref="H5:H7"/>
    <mergeCell ref="K5:K7"/>
    <mergeCell ref="L5:L7"/>
    <mergeCell ref="D6:D7"/>
    <mergeCell ref="E6:E7"/>
    <mergeCell ref="I6:I7"/>
    <mergeCell ref="J6:J7"/>
    <mergeCell ref="H9:H10"/>
    <mergeCell ref="I9:I10"/>
    <mergeCell ref="J9:J10"/>
    <mergeCell ref="L9:L10"/>
    <mergeCell ref="H11:H17"/>
    <mergeCell ref="I11:I17"/>
    <mergeCell ref="J11:J17"/>
    <mergeCell ref="K11:K17"/>
    <mergeCell ref="L11:L17"/>
    <mergeCell ref="K9:K10"/>
    <mergeCell ref="H23:H24"/>
    <mergeCell ref="I23:I24"/>
    <mergeCell ref="J23:J24"/>
    <mergeCell ref="K23:K24"/>
    <mergeCell ref="L23:L24"/>
    <mergeCell ref="H18:H22"/>
    <mergeCell ref="I18:I22"/>
    <mergeCell ref="J18:J22"/>
    <mergeCell ref="K18:K22"/>
    <mergeCell ref="L18:L22"/>
    <mergeCell ref="H29:H30"/>
    <mergeCell ref="I29:I30"/>
    <mergeCell ref="J29:J30"/>
    <mergeCell ref="K29:K30"/>
    <mergeCell ref="L29:L30"/>
    <mergeCell ref="H25:H28"/>
    <mergeCell ref="I25:I28"/>
    <mergeCell ref="J25:J28"/>
    <mergeCell ref="K25:K28"/>
    <mergeCell ref="L25:L28"/>
    <mergeCell ref="H34:H36"/>
    <mergeCell ref="I34:I36"/>
    <mergeCell ref="J34:J36"/>
    <mergeCell ref="K34:K36"/>
    <mergeCell ref="L34:L36"/>
    <mergeCell ref="H31:H32"/>
    <mergeCell ref="I31:I32"/>
    <mergeCell ref="J31:J32"/>
    <mergeCell ref="K31:K32"/>
    <mergeCell ref="L31:L32"/>
    <mergeCell ref="H40:H42"/>
    <mergeCell ref="I40:I42"/>
    <mergeCell ref="J40:J42"/>
    <mergeCell ref="K40:K42"/>
    <mergeCell ref="L40:L42"/>
    <mergeCell ref="H37:H39"/>
    <mergeCell ref="I37:I39"/>
    <mergeCell ref="J37:J39"/>
    <mergeCell ref="K37:K39"/>
    <mergeCell ref="L37:L39"/>
    <mergeCell ref="H46:H48"/>
    <mergeCell ref="I46:I48"/>
    <mergeCell ref="J46:J48"/>
    <mergeCell ref="K46:K48"/>
    <mergeCell ref="L46:L48"/>
    <mergeCell ref="H43:H45"/>
    <mergeCell ref="I43:I45"/>
    <mergeCell ref="J43:J45"/>
    <mergeCell ref="K43:K45"/>
    <mergeCell ref="L43:L45"/>
    <mergeCell ref="H52:H54"/>
    <mergeCell ref="I52:I54"/>
    <mergeCell ref="J52:J54"/>
    <mergeCell ref="K52:K54"/>
    <mergeCell ref="L52:L54"/>
    <mergeCell ref="H49:H51"/>
    <mergeCell ref="I49:I51"/>
    <mergeCell ref="J49:J51"/>
    <mergeCell ref="K49:K51"/>
    <mergeCell ref="L49:L51"/>
    <mergeCell ref="H55:H57"/>
    <mergeCell ref="I55:I57"/>
    <mergeCell ref="J55:J57"/>
    <mergeCell ref="K55:K57"/>
    <mergeCell ref="L55:L57"/>
  </mergeCells>
  <phoneticPr fontId="1"/>
  <pageMargins left="0.7" right="0.7" top="0.75" bottom="0.75" header="0.3" footer="0.3"/>
  <pageSetup paperSize="9" scale="8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30"/>
  <sheetViews>
    <sheetView tabSelected="1" topLeftCell="A25" zoomScaleNormal="100" workbookViewId="0">
      <selection activeCell="P41" sqref="P41"/>
    </sheetView>
  </sheetViews>
  <sheetFormatPr defaultRowHeight="13.5" x14ac:dyDescent="0.15"/>
  <cols>
    <col min="1" max="2" width="2" style="1" customWidth="1"/>
    <col min="3" max="3" width="10.875" style="1" customWidth="1"/>
    <col min="4" max="5" width="9.5" style="1" customWidth="1"/>
    <col min="6" max="7" width="10.875" style="1" customWidth="1"/>
    <col min="8" max="8" width="5.125" style="1" customWidth="1"/>
    <col min="9" max="12" width="10.875" style="1" customWidth="1"/>
    <col min="13" max="13" width="5.875" style="1" customWidth="1"/>
    <col min="14" max="15" width="10.25" style="1" customWidth="1"/>
    <col min="16" max="16" width="9" style="1" customWidth="1"/>
    <col min="17" max="16384" width="9" style="3"/>
  </cols>
  <sheetData>
    <row r="1" spans="1:18" ht="17.25" customHeight="1" x14ac:dyDescent="0.1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8" ht="14.25" customHeight="1" x14ac:dyDescent="0.15">
      <c r="B2" s="4"/>
      <c r="C2" s="93" t="s">
        <v>0</v>
      </c>
      <c r="D2" s="93"/>
      <c r="E2" s="93"/>
      <c r="F2" s="93"/>
      <c r="G2" s="93"/>
      <c r="H2" s="93"/>
      <c r="I2" s="93"/>
      <c r="J2" s="93"/>
      <c r="K2" s="93"/>
      <c r="L2" s="93"/>
      <c r="M2" s="69"/>
      <c r="N2" s="4"/>
      <c r="O2" s="4"/>
    </row>
    <row r="3" spans="1:18" s="5" customFormat="1" ht="11.45" customHeight="1" x14ac:dyDescent="0.15">
      <c r="C3" s="93"/>
      <c r="D3" s="93"/>
      <c r="E3" s="93"/>
      <c r="F3" s="93"/>
      <c r="G3" s="93"/>
      <c r="H3" s="93"/>
      <c r="I3" s="93"/>
      <c r="J3" s="93"/>
      <c r="K3" s="93"/>
      <c r="L3" s="93"/>
      <c r="M3" s="69"/>
    </row>
    <row r="4" spans="1:18" s="6" customFormat="1" ht="12" customHeight="1" thickBot="1" x14ac:dyDescent="0.2">
      <c r="C4" s="94" t="s">
        <v>88</v>
      </c>
      <c r="D4" s="94"/>
      <c r="E4" s="94"/>
      <c r="F4" s="94"/>
      <c r="G4" s="94"/>
      <c r="H4" s="94"/>
      <c r="I4" s="94"/>
      <c r="J4" s="94"/>
      <c r="K4" s="94"/>
      <c r="L4" s="94"/>
      <c r="M4" s="7"/>
      <c r="Q4" s="7"/>
    </row>
    <row r="5" spans="1:18" s="9" customFormat="1" ht="13.5" customHeight="1" x14ac:dyDescent="0.15">
      <c r="A5" s="8"/>
      <c r="C5" s="95" t="s">
        <v>1</v>
      </c>
      <c r="D5" s="10"/>
      <c r="E5" s="11"/>
      <c r="F5" s="98" t="s">
        <v>2</v>
      </c>
      <c r="G5" s="101" t="s">
        <v>3</v>
      </c>
      <c r="H5" s="104" t="s">
        <v>4</v>
      </c>
      <c r="I5" s="12"/>
      <c r="J5" s="12"/>
      <c r="K5" s="107" t="s">
        <v>2</v>
      </c>
      <c r="L5" s="110" t="s">
        <v>3</v>
      </c>
      <c r="M5" s="13"/>
      <c r="N5" s="13"/>
      <c r="O5" s="13"/>
      <c r="Q5" s="14"/>
    </row>
    <row r="6" spans="1:18" s="9" customFormat="1" ht="9.75" customHeight="1" x14ac:dyDescent="0.15">
      <c r="A6" s="8"/>
      <c r="C6" s="96"/>
      <c r="D6" s="113" t="s">
        <v>5</v>
      </c>
      <c r="E6" s="113" t="s">
        <v>6</v>
      </c>
      <c r="F6" s="99"/>
      <c r="G6" s="102"/>
      <c r="H6" s="105"/>
      <c r="I6" s="116" t="s">
        <v>5</v>
      </c>
      <c r="J6" s="118" t="s">
        <v>7</v>
      </c>
      <c r="K6" s="108"/>
      <c r="L6" s="111"/>
      <c r="M6" s="13"/>
      <c r="N6" s="13"/>
      <c r="O6" s="13"/>
      <c r="Q6" s="14"/>
    </row>
    <row r="7" spans="1:18" s="9" customFormat="1" ht="9" customHeight="1" x14ac:dyDescent="0.15">
      <c r="A7" s="8"/>
      <c r="C7" s="97"/>
      <c r="D7" s="114"/>
      <c r="E7" s="115"/>
      <c r="F7" s="100"/>
      <c r="G7" s="103"/>
      <c r="H7" s="106"/>
      <c r="I7" s="117"/>
      <c r="J7" s="119"/>
      <c r="K7" s="109"/>
      <c r="L7" s="112"/>
      <c r="M7" s="13"/>
      <c r="N7" s="13"/>
      <c r="O7" s="13"/>
    </row>
    <row r="8" spans="1:18" s="9" customFormat="1" ht="16.5" customHeight="1" x14ac:dyDescent="0.15">
      <c r="C8" s="15" t="s">
        <v>8</v>
      </c>
      <c r="D8" s="16">
        <v>243</v>
      </c>
      <c r="E8" s="71">
        <v>291</v>
      </c>
      <c r="F8" s="16">
        <f>D8+E8</f>
        <v>534</v>
      </c>
      <c r="G8" s="16">
        <v>261</v>
      </c>
      <c r="H8" s="17" t="s">
        <v>9</v>
      </c>
      <c r="I8" s="18">
        <f>SUM(D8)</f>
        <v>243</v>
      </c>
      <c r="J8" s="18">
        <f>E8</f>
        <v>291</v>
      </c>
      <c r="K8" s="18">
        <f>I8+J8</f>
        <v>534</v>
      </c>
      <c r="L8" s="19">
        <f>G8</f>
        <v>261</v>
      </c>
      <c r="M8" s="20"/>
      <c r="N8" s="20"/>
      <c r="O8" s="20"/>
    </row>
    <row r="9" spans="1:18" s="9" customFormat="1" ht="16.5" customHeight="1" x14ac:dyDescent="0.15">
      <c r="C9" s="15" t="s">
        <v>10</v>
      </c>
      <c r="D9" s="16">
        <v>321</v>
      </c>
      <c r="E9" s="16">
        <v>372</v>
      </c>
      <c r="F9" s="16">
        <f>D9+E9</f>
        <v>693</v>
      </c>
      <c r="G9" s="16">
        <v>316</v>
      </c>
      <c r="H9" s="72" t="s">
        <v>11</v>
      </c>
      <c r="I9" s="78">
        <f>SUM(D9:D10)</f>
        <v>398</v>
      </c>
      <c r="J9" s="78">
        <f>E9+E10</f>
        <v>461</v>
      </c>
      <c r="K9" s="78">
        <f>I9+J9</f>
        <v>859</v>
      </c>
      <c r="L9" s="81">
        <f>SUM(G9:G10)</f>
        <v>403</v>
      </c>
      <c r="M9" s="20"/>
      <c r="N9" s="20"/>
      <c r="O9" s="20"/>
    </row>
    <row r="10" spans="1:18" s="9" customFormat="1" ht="16.5" customHeight="1" x14ac:dyDescent="0.15">
      <c r="C10" s="15" t="s">
        <v>12</v>
      </c>
      <c r="D10" s="16">
        <v>77</v>
      </c>
      <c r="E10" s="16">
        <v>89</v>
      </c>
      <c r="F10" s="16">
        <f>D10+E10</f>
        <v>166</v>
      </c>
      <c r="G10" s="16">
        <v>87</v>
      </c>
      <c r="H10" s="84"/>
      <c r="I10" s="80"/>
      <c r="J10" s="80"/>
      <c r="K10" s="80"/>
      <c r="L10" s="86"/>
      <c r="M10" s="20"/>
      <c r="N10" s="20"/>
      <c r="O10" s="20"/>
      <c r="R10" s="14"/>
    </row>
    <row r="11" spans="1:18" s="9" customFormat="1" ht="16.5" customHeight="1" x14ac:dyDescent="0.15">
      <c r="C11" s="15" t="s">
        <v>13</v>
      </c>
      <c r="D11" s="16">
        <v>48</v>
      </c>
      <c r="E11" s="16">
        <v>44</v>
      </c>
      <c r="F11" s="16">
        <f>D11+E11</f>
        <v>92</v>
      </c>
      <c r="G11" s="16">
        <v>48</v>
      </c>
      <c r="H11" s="72" t="s">
        <v>14</v>
      </c>
      <c r="I11" s="78">
        <f>SUM(D11:D17)</f>
        <v>474</v>
      </c>
      <c r="J11" s="78">
        <f>E11+E12+E13+E14+E15+E16+E17</f>
        <v>541</v>
      </c>
      <c r="K11" s="78">
        <f>I11+J11</f>
        <v>1015</v>
      </c>
      <c r="L11" s="81">
        <f>SUM(G11:G17)</f>
        <v>499</v>
      </c>
      <c r="M11" s="20"/>
      <c r="N11" s="20"/>
      <c r="O11" s="20"/>
      <c r="R11" s="14"/>
    </row>
    <row r="12" spans="1:18" s="9" customFormat="1" ht="16.5" customHeight="1" x14ac:dyDescent="0.15">
      <c r="C12" s="15" t="s">
        <v>15</v>
      </c>
      <c r="D12" s="16">
        <v>36</v>
      </c>
      <c r="E12" s="16">
        <v>53</v>
      </c>
      <c r="F12" s="16">
        <f t="shared" ref="F12:F32" si="0">D12+E12</f>
        <v>89</v>
      </c>
      <c r="G12" s="16">
        <v>42</v>
      </c>
      <c r="H12" s="73"/>
      <c r="I12" s="79"/>
      <c r="J12" s="79"/>
      <c r="K12" s="79"/>
      <c r="L12" s="82"/>
      <c r="M12" s="20"/>
      <c r="N12" s="20"/>
      <c r="O12" s="20"/>
    </row>
    <row r="13" spans="1:18" s="9" customFormat="1" ht="16.5" customHeight="1" x14ac:dyDescent="0.15">
      <c r="C13" s="15" t="s">
        <v>16</v>
      </c>
      <c r="D13" s="16">
        <v>32</v>
      </c>
      <c r="E13" s="16">
        <v>33</v>
      </c>
      <c r="F13" s="16">
        <f>D13+E13</f>
        <v>65</v>
      </c>
      <c r="G13" s="16">
        <v>27</v>
      </c>
      <c r="H13" s="73"/>
      <c r="I13" s="79"/>
      <c r="J13" s="79"/>
      <c r="K13" s="79"/>
      <c r="L13" s="82"/>
      <c r="M13" s="20"/>
      <c r="N13" s="20"/>
      <c r="O13" s="20"/>
    </row>
    <row r="14" spans="1:18" s="9" customFormat="1" ht="16.5" customHeight="1" x14ac:dyDescent="0.15">
      <c r="C14" s="15" t="s">
        <v>17</v>
      </c>
      <c r="D14" s="16">
        <v>135</v>
      </c>
      <c r="E14" s="16">
        <v>142</v>
      </c>
      <c r="F14" s="16">
        <f t="shared" si="0"/>
        <v>277</v>
      </c>
      <c r="G14" s="16">
        <v>139</v>
      </c>
      <c r="H14" s="73"/>
      <c r="I14" s="79"/>
      <c r="J14" s="79"/>
      <c r="K14" s="79"/>
      <c r="L14" s="82"/>
      <c r="M14" s="20"/>
      <c r="N14" s="20"/>
      <c r="O14" s="20"/>
    </row>
    <row r="15" spans="1:18" s="9" customFormat="1" ht="16.5" customHeight="1" x14ac:dyDescent="0.15">
      <c r="C15" s="15" t="s">
        <v>18</v>
      </c>
      <c r="D15" s="16">
        <v>64</v>
      </c>
      <c r="E15" s="16">
        <v>75</v>
      </c>
      <c r="F15" s="16">
        <f t="shared" si="0"/>
        <v>139</v>
      </c>
      <c r="G15" s="16">
        <v>62</v>
      </c>
      <c r="H15" s="73"/>
      <c r="I15" s="79"/>
      <c r="J15" s="79"/>
      <c r="K15" s="79"/>
      <c r="L15" s="82"/>
      <c r="M15" s="20"/>
      <c r="N15" s="20"/>
      <c r="O15" s="20"/>
    </row>
    <row r="16" spans="1:18" s="9" customFormat="1" ht="16.5" customHeight="1" x14ac:dyDescent="0.15">
      <c r="C16" s="15" t="s">
        <v>19</v>
      </c>
      <c r="D16" s="16">
        <v>47</v>
      </c>
      <c r="E16" s="16">
        <v>56</v>
      </c>
      <c r="F16" s="16">
        <f t="shared" si="0"/>
        <v>103</v>
      </c>
      <c r="G16" s="16">
        <v>51</v>
      </c>
      <c r="H16" s="73"/>
      <c r="I16" s="79"/>
      <c r="J16" s="79"/>
      <c r="K16" s="79"/>
      <c r="L16" s="82"/>
      <c r="M16" s="20"/>
      <c r="N16" s="20"/>
      <c r="O16" s="20"/>
    </row>
    <row r="17" spans="3:15" s="9" customFormat="1" ht="16.5" customHeight="1" x14ac:dyDescent="0.15">
      <c r="C17" s="15" t="s">
        <v>20</v>
      </c>
      <c r="D17" s="16">
        <v>112</v>
      </c>
      <c r="E17" s="16">
        <v>138</v>
      </c>
      <c r="F17" s="16">
        <f t="shared" si="0"/>
        <v>250</v>
      </c>
      <c r="G17" s="16">
        <v>130</v>
      </c>
      <c r="H17" s="92"/>
      <c r="I17" s="80"/>
      <c r="J17" s="80"/>
      <c r="K17" s="80"/>
      <c r="L17" s="86"/>
      <c r="M17" s="20"/>
      <c r="N17" s="20"/>
      <c r="O17" s="20"/>
    </row>
    <row r="18" spans="3:15" s="9" customFormat="1" ht="16.5" customHeight="1" x14ac:dyDescent="0.15">
      <c r="C18" s="15" t="s">
        <v>21</v>
      </c>
      <c r="D18" s="16">
        <v>14</v>
      </c>
      <c r="E18" s="16">
        <v>16</v>
      </c>
      <c r="F18" s="16">
        <f t="shared" si="0"/>
        <v>30</v>
      </c>
      <c r="G18" s="16">
        <v>12</v>
      </c>
      <c r="H18" s="91" t="s">
        <v>22</v>
      </c>
      <c r="I18" s="78">
        <f>SUM(D18:D22)</f>
        <v>720</v>
      </c>
      <c r="J18" s="78">
        <f>E18+E19+E20+E21+E22</f>
        <v>873</v>
      </c>
      <c r="K18" s="78">
        <f>I18+J18</f>
        <v>1593</v>
      </c>
      <c r="L18" s="81">
        <f>SUM(G18:G22)</f>
        <v>721</v>
      </c>
      <c r="M18" s="20"/>
      <c r="N18" s="20"/>
      <c r="O18" s="20"/>
    </row>
    <row r="19" spans="3:15" s="9" customFormat="1" ht="16.5" customHeight="1" x14ac:dyDescent="0.15">
      <c r="C19" s="15" t="s">
        <v>23</v>
      </c>
      <c r="D19" s="16">
        <v>36</v>
      </c>
      <c r="E19" s="16">
        <v>33</v>
      </c>
      <c r="F19" s="16">
        <f t="shared" si="0"/>
        <v>69</v>
      </c>
      <c r="G19" s="16">
        <v>27</v>
      </c>
      <c r="H19" s="73"/>
      <c r="I19" s="79"/>
      <c r="J19" s="79"/>
      <c r="K19" s="79"/>
      <c r="L19" s="82"/>
      <c r="M19" s="20"/>
      <c r="N19" s="20"/>
      <c r="O19" s="20"/>
    </row>
    <row r="20" spans="3:15" s="9" customFormat="1" ht="16.5" customHeight="1" x14ac:dyDescent="0.15">
      <c r="C20" s="15" t="s">
        <v>24</v>
      </c>
      <c r="D20" s="16">
        <v>244</v>
      </c>
      <c r="E20" s="16">
        <v>307</v>
      </c>
      <c r="F20" s="16">
        <f t="shared" si="0"/>
        <v>551</v>
      </c>
      <c r="G20" s="16">
        <v>246</v>
      </c>
      <c r="H20" s="73"/>
      <c r="I20" s="79"/>
      <c r="J20" s="79"/>
      <c r="K20" s="79"/>
      <c r="L20" s="82"/>
      <c r="M20" s="20"/>
      <c r="N20" s="20"/>
      <c r="O20" s="20"/>
    </row>
    <row r="21" spans="3:15" s="9" customFormat="1" ht="16.5" customHeight="1" x14ac:dyDescent="0.15">
      <c r="C21" s="15" t="s">
        <v>25</v>
      </c>
      <c r="D21" s="16">
        <v>221</v>
      </c>
      <c r="E21" s="16">
        <v>277</v>
      </c>
      <c r="F21" s="16">
        <f t="shared" si="0"/>
        <v>498</v>
      </c>
      <c r="G21" s="16">
        <v>243</v>
      </c>
      <c r="H21" s="73"/>
      <c r="I21" s="79"/>
      <c r="J21" s="79"/>
      <c r="K21" s="79"/>
      <c r="L21" s="82"/>
      <c r="M21" s="20"/>
      <c r="N21" s="20"/>
      <c r="O21" s="20"/>
    </row>
    <row r="22" spans="3:15" s="9" customFormat="1" ht="16.5" customHeight="1" x14ac:dyDescent="0.15">
      <c r="C22" s="15" t="s">
        <v>26</v>
      </c>
      <c r="D22" s="16">
        <v>205</v>
      </c>
      <c r="E22" s="16">
        <v>240</v>
      </c>
      <c r="F22" s="16">
        <f t="shared" si="0"/>
        <v>445</v>
      </c>
      <c r="G22" s="16">
        <v>193</v>
      </c>
      <c r="H22" s="84"/>
      <c r="I22" s="80"/>
      <c r="J22" s="80"/>
      <c r="K22" s="80"/>
      <c r="L22" s="86"/>
      <c r="M22" s="20"/>
      <c r="N22" s="20"/>
      <c r="O22" s="20"/>
    </row>
    <row r="23" spans="3:15" s="9" customFormat="1" ht="16.5" customHeight="1" x14ac:dyDescent="0.15">
      <c r="C23" s="15" t="s">
        <v>27</v>
      </c>
      <c r="D23" s="16">
        <v>353</v>
      </c>
      <c r="E23" s="16">
        <v>387</v>
      </c>
      <c r="F23" s="16">
        <f t="shared" si="0"/>
        <v>740</v>
      </c>
      <c r="G23" s="16">
        <v>318</v>
      </c>
      <c r="H23" s="72" t="s">
        <v>28</v>
      </c>
      <c r="I23" s="78">
        <f>SUM(D23:D24)</f>
        <v>776</v>
      </c>
      <c r="J23" s="78">
        <f>E23+E24</f>
        <v>840</v>
      </c>
      <c r="K23" s="78">
        <f>I23+J23</f>
        <v>1616</v>
      </c>
      <c r="L23" s="81">
        <f>SUM(G23:G24)</f>
        <v>695</v>
      </c>
      <c r="M23" s="20"/>
      <c r="N23" s="20"/>
      <c r="O23" s="20"/>
    </row>
    <row r="24" spans="3:15" s="9" customFormat="1" ht="16.5" customHeight="1" x14ac:dyDescent="0.15">
      <c r="C24" s="15" t="s">
        <v>29</v>
      </c>
      <c r="D24" s="16">
        <v>423</v>
      </c>
      <c r="E24" s="16">
        <v>453</v>
      </c>
      <c r="F24" s="16">
        <f t="shared" si="0"/>
        <v>876</v>
      </c>
      <c r="G24" s="16">
        <v>377</v>
      </c>
      <c r="H24" s="84"/>
      <c r="I24" s="80"/>
      <c r="J24" s="80"/>
      <c r="K24" s="80"/>
      <c r="L24" s="86"/>
      <c r="M24" s="20"/>
      <c r="N24" s="20"/>
      <c r="O24" s="20"/>
    </row>
    <row r="25" spans="3:15" s="9" customFormat="1" ht="16.5" customHeight="1" x14ac:dyDescent="0.15">
      <c r="C25" s="15" t="s">
        <v>30</v>
      </c>
      <c r="D25" s="16">
        <v>131</v>
      </c>
      <c r="E25" s="16">
        <v>181</v>
      </c>
      <c r="F25" s="16">
        <f t="shared" si="0"/>
        <v>312</v>
      </c>
      <c r="G25" s="16">
        <v>142</v>
      </c>
      <c r="H25" s="72" t="s">
        <v>31</v>
      </c>
      <c r="I25" s="78">
        <f>SUM(D25:D28)</f>
        <v>822</v>
      </c>
      <c r="J25" s="78">
        <f>E25+E26+E27+E28</f>
        <v>966</v>
      </c>
      <c r="K25" s="78">
        <f>I25+J25</f>
        <v>1788</v>
      </c>
      <c r="L25" s="81">
        <f>SUM(G25:G28)</f>
        <v>793</v>
      </c>
      <c r="M25" s="20"/>
      <c r="N25" s="20"/>
      <c r="O25" s="20"/>
    </row>
    <row r="26" spans="3:15" s="9" customFormat="1" ht="16.5" customHeight="1" x14ac:dyDescent="0.15">
      <c r="C26" s="15" t="s">
        <v>32</v>
      </c>
      <c r="D26" s="16">
        <v>127</v>
      </c>
      <c r="E26" s="16">
        <v>148</v>
      </c>
      <c r="F26" s="16">
        <f t="shared" si="0"/>
        <v>275</v>
      </c>
      <c r="G26" s="16">
        <v>120</v>
      </c>
      <c r="H26" s="73"/>
      <c r="I26" s="79"/>
      <c r="J26" s="79"/>
      <c r="K26" s="79"/>
      <c r="L26" s="82"/>
      <c r="M26" s="20"/>
      <c r="N26" s="20"/>
      <c r="O26" s="20"/>
    </row>
    <row r="27" spans="3:15" s="9" customFormat="1" ht="16.5" customHeight="1" x14ac:dyDescent="0.15">
      <c r="C27" s="15" t="s">
        <v>33</v>
      </c>
      <c r="D27" s="16">
        <v>369</v>
      </c>
      <c r="E27" s="16">
        <v>425</v>
      </c>
      <c r="F27" s="16">
        <f t="shared" si="0"/>
        <v>794</v>
      </c>
      <c r="G27" s="16">
        <v>358</v>
      </c>
      <c r="H27" s="73"/>
      <c r="I27" s="79"/>
      <c r="J27" s="79"/>
      <c r="K27" s="79"/>
      <c r="L27" s="82"/>
      <c r="M27" s="20"/>
      <c r="N27" s="20"/>
      <c r="O27" s="20"/>
    </row>
    <row r="28" spans="3:15" s="9" customFormat="1" ht="16.5" customHeight="1" x14ac:dyDescent="0.15">
      <c r="C28" s="15" t="s">
        <v>34</v>
      </c>
      <c r="D28" s="16">
        <v>195</v>
      </c>
      <c r="E28" s="16">
        <v>212</v>
      </c>
      <c r="F28" s="16">
        <f t="shared" si="0"/>
        <v>407</v>
      </c>
      <c r="G28" s="16">
        <v>173</v>
      </c>
      <c r="H28" s="84"/>
      <c r="I28" s="80"/>
      <c r="J28" s="80"/>
      <c r="K28" s="80"/>
      <c r="L28" s="86"/>
      <c r="M28" s="20"/>
      <c r="N28" s="20"/>
      <c r="O28" s="20"/>
    </row>
    <row r="29" spans="3:15" s="9" customFormat="1" ht="16.5" customHeight="1" x14ac:dyDescent="0.15">
      <c r="C29" s="15" t="s">
        <v>35</v>
      </c>
      <c r="D29" s="16">
        <v>363</v>
      </c>
      <c r="E29" s="16">
        <v>396</v>
      </c>
      <c r="F29" s="16">
        <f t="shared" si="0"/>
        <v>759</v>
      </c>
      <c r="G29" s="16">
        <v>299</v>
      </c>
      <c r="H29" s="72" t="s">
        <v>36</v>
      </c>
      <c r="I29" s="78">
        <f>SUM(D29:D30)</f>
        <v>420</v>
      </c>
      <c r="J29" s="78">
        <f>E29+E30</f>
        <v>467</v>
      </c>
      <c r="K29" s="78">
        <f>I29+J29</f>
        <v>887</v>
      </c>
      <c r="L29" s="81">
        <f>SUM(G29:G30)</f>
        <v>360</v>
      </c>
      <c r="M29" s="20"/>
      <c r="N29" s="20"/>
      <c r="O29" s="20"/>
    </row>
    <row r="30" spans="3:15" s="9" customFormat="1" ht="16.5" customHeight="1" x14ac:dyDescent="0.15">
      <c r="C30" s="15" t="s">
        <v>37</v>
      </c>
      <c r="D30" s="16">
        <v>57</v>
      </c>
      <c r="E30" s="16">
        <v>71</v>
      </c>
      <c r="F30" s="16">
        <f t="shared" si="0"/>
        <v>128</v>
      </c>
      <c r="G30" s="16">
        <v>61</v>
      </c>
      <c r="H30" s="84"/>
      <c r="I30" s="80"/>
      <c r="J30" s="80"/>
      <c r="K30" s="80"/>
      <c r="L30" s="86"/>
      <c r="M30" s="20"/>
      <c r="N30" s="20"/>
      <c r="O30" s="20"/>
    </row>
    <row r="31" spans="3:15" s="9" customFormat="1" ht="16.5" customHeight="1" x14ac:dyDescent="0.15">
      <c r="C31" s="15" t="s">
        <v>38</v>
      </c>
      <c r="D31" s="16">
        <v>690</v>
      </c>
      <c r="E31" s="16">
        <v>819</v>
      </c>
      <c r="F31" s="16">
        <f t="shared" si="0"/>
        <v>1509</v>
      </c>
      <c r="G31" s="16">
        <v>684</v>
      </c>
      <c r="H31" s="72" t="s">
        <v>39</v>
      </c>
      <c r="I31" s="78">
        <f>SUM(D31:D32)</f>
        <v>916</v>
      </c>
      <c r="J31" s="78">
        <f>E31+E32</f>
        <v>1076</v>
      </c>
      <c r="K31" s="78">
        <f>I31+J31</f>
        <v>1992</v>
      </c>
      <c r="L31" s="81">
        <f>SUM(G31:G32)</f>
        <v>884</v>
      </c>
      <c r="M31" s="20"/>
      <c r="N31" s="20"/>
      <c r="O31" s="20"/>
    </row>
    <row r="32" spans="3:15" s="9" customFormat="1" ht="16.5" customHeight="1" thickBot="1" x14ac:dyDescent="0.2">
      <c r="C32" s="21" t="s">
        <v>40</v>
      </c>
      <c r="D32" s="70">
        <v>226</v>
      </c>
      <c r="E32" s="70">
        <v>257</v>
      </c>
      <c r="F32" s="16">
        <f t="shared" si="0"/>
        <v>483</v>
      </c>
      <c r="G32" s="70">
        <v>200</v>
      </c>
      <c r="H32" s="74"/>
      <c r="I32" s="87"/>
      <c r="J32" s="87"/>
      <c r="K32" s="87"/>
      <c r="L32" s="83"/>
      <c r="M32" s="20"/>
      <c r="N32" s="20"/>
      <c r="O32" s="20"/>
    </row>
    <row r="33" spans="3:16" s="9" customFormat="1" ht="16.5" customHeight="1" thickTop="1" thickBot="1" x14ac:dyDescent="0.2">
      <c r="C33" s="22" t="s">
        <v>41</v>
      </c>
      <c r="D33" s="23">
        <f>SUM(D8:D32)</f>
        <v>4769</v>
      </c>
      <c r="E33" s="23">
        <f>SUM(E8:E32)</f>
        <v>5515</v>
      </c>
      <c r="F33" s="23">
        <f>SUM(F8:F32)</f>
        <v>10284</v>
      </c>
      <c r="G33" s="23">
        <f>SUM(G8:G32)</f>
        <v>4616</v>
      </c>
      <c r="H33" s="24"/>
      <c r="I33" s="25"/>
      <c r="J33" s="25"/>
      <c r="K33" s="25"/>
      <c r="L33" s="25"/>
      <c r="M33" s="26"/>
      <c r="N33" s="26"/>
      <c r="O33" s="20"/>
    </row>
    <row r="34" spans="3:16" s="9" customFormat="1" ht="16.5" customHeight="1" thickTop="1" x14ac:dyDescent="0.15">
      <c r="C34" s="27" t="s">
        <v>42</v>
      </c>
      <c r="D34" s="71">
        <v>191</v>
      </c>
      <c r="E34" s="71">
        <v>224</v>
      </c>
      <c r="F34" s="71">
        <f>D34+E34</f>
        <v>415</v>
      </c>
      <c r="G34" s="71">
        <v>161</v>
      </c>
      <c r="H34" s="88" t="s">
        <v>43</v>
      </c>
      <c r="I34" s="89">
        <f>SUM(D34:D36)</f>
        <v>419</v>
      </c>
      <c r="J34" s="89">
        <f>E34+E35+E36</f>
        <v>497</v>
      </c>
      <c r="K34" s="78">
        <f>I34+J34</f>
        <v>916</v>
      </c>
      <c r="L34" s="90">
        <f>SUM(G34:G36)</f>
        <v>378</v>
      </c>
      <c r="M34" s="20"/>
      <c r="N34" s="20"/>
      <c r="O34" s="20"/>
      <c r="P34" s="14"/>
    </row>
    <row r="35" spans="3:16" s="9" customFormat="1" ht="16.5" customHeight="1" x14ac:dyDescent="0.15">
      <c r="C35" s="15" t="s">
        <v>44</v>
      </c>
      <c r="D35" s="16">
        <v>162</v>
      </c>
      <c r="E35" s="16">
        <v>202</v>
      </c>
      <c r="F35" s="71">
        <f>D35+E35</f>
        <v>364</v>
      </c>
      <c r="G35" s="16">
        <v>173</v>
      </c>
      <c r="H35" s="73"/>
      <c r="I35" s="76"/>
      <c r="J35" s="76"/>
      <c r="K35" s="79"/>
      <c r="L35" s="82"/>
      <c r="M35" s="20"/>
      <c r="N35" s="20"/>
      <c r="O35" s="20"/>
    </row>
    <row r="36" spans="3:16" s="9" customFormat="1" ht="16.5" customHeight="1" x14ac:dyDescent="0.15">
      <c r="C36" s="15" t="s">
        <v>45</v>
      </c>
      <c r="D36" s="16">
        <v>66</v>
      </c>
      <c r="E36" s="16">
        <v>71</v>
      </c>
      <c r="F36" s="71">
        <f t="shared" ref="F36:F53" si="1">D36+E36</f>
        <v>137</v>
      </c>
      <c r="G36" s="16">
        <v>44</v>
      </c>
      <c r="H36" s="84"/>
      <c r="I36" s="85"/>
      <c r="J36" s="85"/>
      <c r="K36" s="80"/>
      <c r="L36" s="86"/>
      <c r="M36" s="20"/>
      <c r="N36" s="20"/>
      <c r="O36" s="20"/>
    </row>
    <row r="37" spans="3:16" s="9" customFormat="1" ht="16.5" customHeight="1" x14ac:dyDescent="0.15">
      <c r="C37" s="15" t="s">
        <v>46</v>
      </c>
      <c r="D37" s="16">
        <v>146</v>
      </c>
      <c r="E37" s="16">
        <v>150</v>
      </c>
      <c r="F37" s="71">
        <f t="shared" si="1"/>
        <v>296</v>
      </c>
      <c r="G37" s="16">
        <v>124</v>
      </c>
      <c r="H37" s="72" t="s">
        <v>47</v>
      </c>
      <c r="I37" s="75">
        <f>SUM(D37:D39)</f>
        <v>458</v>
      </c>
      <c r="J37" s="75">
        <f>E37+E38+E39</f>
        <v>464</v>
      </c>
      <c r="K37" s="78">
        <f>SUM(I37:J39)</f>
        <v>922</v>
      </c>
      <c r="L37" s="81">
        <f>SUM(G37:G39)</f>
        <v>373</v>
      </c>
      <c r="M37" s="20"/>
      <c r="N37" s="20"/>
      <c r="O37" s="20"/>
    </row>
    <row r="38" spans="3:16" s="9" customFormat="1" ht="16.5" customHeight="1" x14ac:dyDescent="0.15">
      <c r="C38" s="15" t="s">
        <v>48</v>
      </c>
      <c r="D38" s="16">
        <v>147</v>
      </c>
      <c r="E38" s="16">
        <v>137</v>
      </c>
      <c r="F38" s="71">
        <f t="shared" si="1"/>
        <v>284</v>
      </c>
      <c r="G38" s="16">
        <v>98</v>
      </c>
      <c r="H38" s="73"/>
      <c r="I38" s="76"/>
      <c r="J38" s="76"/>
      <c r="K38" s="79"/>
      <c r="L38" s="82"/>
      <c r="M38" s="20"/>
      <c r="N38" s="20"/>
      <c r="O38" s="20"/>
    </row>
    <row r="39" spans="3:16" s="9" customFormat="1" ht="16.5" customHeight="1" x14ac:dyDescent="0.15">
      <c r="C39" s="15" t="s">
        <v>49</v>
      </c>
      <c r="D39" s="16">
        <v>165</v>
      </c>
      <c r="E39" s="16">
        <v>177</v>
      </c>
      <c r="F39" s="71">
        <f t="shared" si="1"/>
        <v>342</v>
      </c>
      <c r="G39" s="16">
        <v>151</v>
      </c>
      <c r="H39" s="84"/>
      <c r="I39" s="85"/>
      <c r="J39" s="85"/>
      <c r="K39" s="80"/>
      <c r="L39" s="86"/>
      <c r="M39" s="20"/>
      <c r="N39" s="20"/>
      <c r="O39" s="20"/>
    </row>
    <row r="40" spans="3:16" s="9" customFormat="1" ht="16.5" customHeight="1" x14ac:dyDescent="0.15">
      <c r="C40" s="15" t="s">
        <v>50</v>
      </c>
      <c r="D40" s="16">
        <v>289</v>
      </c>
      <c r="E40" s="16">
        <v>329</v>
      </c>
      <c r="F40" s="71">
        <f t="shared" si="1"/>
        <v>618</v>
      </c>
      <c r="G40" s="16">
        <v>242</v>
      </c>
      <c r="H40" s="72" t="s">
        <v>51</v>
      </c>
      <c r="I40" s="75">
        <f>SUM(D40:D42)</f>
        <v>644</v>
      </c>
      <c r="J40" s="75">
        <f>E40+E41+E42</f>
        <v>704</v>
      </c>
      <c r="K40" s="78">
        <f>SUM(I40:J42)</f>
        <v>1348</v>
      </c>
      <c r="L40" s="81">
        <f>SUM(G40:G42)</f>
        <v>518</v>
      </c>
      <c r="M40" s="20"/>
      <c r="N40" s="20"/>
      <c r="O40" s="20"/>
    </row>
    <row r="41" spans="3:16" s="9" customFormat="1" ht="16.5" customHeight="1" x14ac:dyDescent="0.15">
      <c r="C41" s="15" t="s">
        <v>52</v>
      </c>
      <c r="D41" s="16">
        <v>274</v>
      </c>
      <c r="E41" s="16">
        <v>281</v>
      </c>
      <c r="F41" s="71">
        <f t="shared" si="1"/>
        <v>555</v>
      </c>
      <c r="G41" s="16">
        <v>202</v>
      </c>
      <c r="H41" s="73"/>
      <c r="I41" s="76"/>
      <c r="J41" s="76"/>
      <c r="K41" s="79"/>
      <c r="L41" s="82"/>
      <c r="M41" s="20"/>
      <c r="N41" s="20"/>
      <c r="O41" s="20"/>
    </row>
    <row r="42" spans="3:16" s="9" customFormat="1" ht="16.5" customHeight="1" x14ac:dyDescent="0.15">
      <c r="C42" s="15" t="s">
        <v>53</v>
      </c>
      <c r="D42" s="16">
        <v>81</v>
      </c>
      <c r="E42" s="16">
        <v>94</v>
      </c>
      <c r="F42" s="71">
        <f t="shared" si="1"/>
        <v>175</v>
      </c>
      <c r="G42" s="16">
        <v>74</v>
      </c>
      <c r="H42" s="84"/>
      <c r="I42" s="85"/>
      <c r="J42" s="85"/>
      <c r="K42" s="80"/>
      <c r="L42" s="86"/>
      <c r="M42" s="20"/>
      <c r="N42" s="20"/>
      <c r="O42" s="20"/>
    </row>
    <row r="43" spans="3:16" s="9" customFormat="1" ht="16.5" customHeight="1" x14ac:dyDescent="0.15">
      <c r="C43" s="15" t="s">
        <v>54</v>
      </c>
      <c r="D43" s="16">
        <v>89</v>
      </c>
      <c r="E43" s="16">
        <v>102</v>
      </c>
      <c r="F43" s="71">
        <f t="shared" si="1"/>
        <v>191</v>
      </c>
      <c r="G43" s="16">
        <v>61</v>
      </c>
      <c r="H43" s="72" t="s">
        <v>55</v>
      </c>
      <c r="I43" s="75">
        <f>SUM(D43:D45)</f>
        <v>469</v>
      </c>
      <c r="J43" s="75">
        <f>E43+E44+E45</f>
        <v>504</v>
      </c>
      <c r="K43" s="78">
        <f>SUM(I43:J45)</f>
        <v>973</v>
      </c>
      <c r="L43" s="81">
        <f>SUM(G43:G45)</f>
        <v>374</v>
      </c>
      <c r="M43" s="20"/>
      <c r="N43" s="20"/>
      <c r="O43" s="20"/>
    </row>
    <row r="44" spans="3:16" s="9" customFormat="1" ht="16.5" customHeight="1" x14ac:dyDescent="0.15">
      <c r="C44" s="15" t="s">
        <v>56</v>
      </c>
      <c r="D44" s="16">
        <v>192</v>
      </c>
      <c r="E44" s="16">
        <v>199</v>
      </c>
      <c r="F44" s="71">
        <f t="shared" si="1"/>
        <v>391</v>
      </c>
      <c r="G44" s="16">
        <v>143</v>
      </c>
      <c r="H44" s="73"/>
      <c r="I44" s="76"/>
      <c r="J44" s="76"/>
      <c r="K44" s="79"/>
      <c r="L44" s="82"/>
      <c r="M44" s="20"/>
      <c r="N44" s="20"/>
      <c r="O44" s="20"/>
    </row>
    <row r="45" spans="3:16" s="9" customFormat="1" ht="16.5" customHeight="1" x14ac:dyDescent="0.15">
      <c r="C45" s="15" t="s">
        <v>57</v>
      </c>
      <c r="D45" s="16">
        <v>188</v>
      </c>
      <c r="E45" s="16">
        <v>203</v>
      </c>
      <c r="F45" s="71">
        <f t="shared" si="1"/>
        <v>391</v>
      </c>
      <c r="G45" s="16">
        <v>170</v>
      </c>
      <c r="H45" s="84"/>
      <c r="I45" s="85"/>
      <c r="J45" s="85"/>
      <c r="K45" s="80"/>
      <c r="L45" s="86"/>
      <c r="M45" s="20"/>
      <c r="N45" s="20"/>
      <c r="O45" s="20"/>
    </row>
    <row r="46" spans="3:16" s="9" customFormat="1" ht="16.5" customHeight="1" x14ac:dyDescent="0.15">
      <c r="C46" s="15" t="s">
        <v>58</v>
      </c>
      <c r="D46" s="16">
        <v>84</v>
      </c>
      <c r="E46" s="16">
        <v>88</v>
      </c>
      <c r="F46" s="71">
        <f t="shared" si="1"/>
        <v>172</v>
      </c>
      <c r="G46" s="16">
        <v>69</v>
      </c>
      <c r="H46" s="72" t="s">
        <v>59</v>
      </c>
      <c r="I46" s="75">
        <f>SUM(D46:D48)</f>
        <v>433</v>
      </c>
      <c r="J46" s="75">
        <f>E46+E47+E48</f>
        <v>479</v>
      </c>
      <c r="K46" s="78">
        <f>SUM(I46:J48)</f>
        <v>912</v>
      </c>
      <c r="L46" s="81">
        <f>SUM(G46:G48)</f>
        <v>351</v>
      </c>
      <c r="M46" s="20"/>
      <c r="N46" s="20"/>
      <c r="O46" s="20"/>
    </row>
    <row r="47" spans="3:16" s="9" customFormat="1" ht="16.5" customHeight="1" x14ac:dyDescent="0.15">
      <c r="C47" s="15" t="s">
        <v>60</v>
      </c>
      <c r="D47" s="16">
        <v>89</v>
      </c>
      <c r="E47" s="16">
        <v>93</v>
      </c>
      <c r="F47" s="71">
        <f t="shared" si="1"/>
        <v>182</v>
      </c>
      <c r="G47" s="16">
        <v>70</v>
      </c>
      <c r="H47" s="73"/>
      <c r="I47" s="76"/>
      <c r="J47" s="76"/>
      <c r="K47" s="79"/>
      <c r="L47" s="82"/>
      <c r="M47" s="20"/>
      <c r="N47" s="20"/>
      <c r="O47" s="20"/>
    </row>
    <row r="48" spans="3:16" s="9" customFormat="1" ht="16.5" customHeight="1" x14ac:dyDescent="0.15">
      <c r="C48" s="15" t="s">
        <v>61</v>
      </c>
      <c r="D48" s="16">
        <v>260</v>
      </c>
      <c r="E48" s="16">
        <v>298</v>
      </c>
      <c r="F48" s="71">
        <f t="shared" si="1"/>
        <v>558</v>
      </c>
      <c r="G48" s="16">
        <v>212</v>
      </c>
      <c r="H48" s="84"/>
      <c r="I48" s="85"/>
      <c r="J48" s="85"/>
      <c r="K48" s="80"/>
      <c r="L48" s="86"/>
      <c r="M48" s="20"/>
      <c r="N48" s="20"/>
      <c r="O48" s="20"/>
    </row>
    <row r="49" spans="1:17" s="9" customFormat="1" ht="16.5" customHeight="1" x14ac:dyDescent="0.15">
      <c r="C49" s="15" t="s">
        <v>62</v>
      </c>
      <c r="D49" s="16">
        <v>429</v>
      </c>
      <c r="E49" s="16">
        <v>489</v>
      </c>
      <c r="F49" s="71">
        <f t="shared" si="1"/>
        <v>918</v>
      </c>
      <c r="G49" s="16">
        <v>404</v>
      </c>
      <c r="H49" s="72" t="s">
        <v>63</v>
      </c>
      <c r="I49" s="75">
        <f>SUM(D49:D51)</f>
        <v>696</v>
      </c>
      <c r="J49" s="75">
        <f>E49+E50+E51</f>
        <v>806</v>
      </c>
      <c r="K49" s="78">
        <f>SUM(I49:J51)</f>
        <v>1502</v>
      </c>
      <c r="L49" s="81">
        <f>SUM(G49:G51)</f>
        <v>632</v>
      </c>
      <c r="M49" s="20"/>
      <c r="N49" s="20"/>
      <c r="O49" s="20"/>
    </row>
    <row r="50" spans="1:17" s="9" customFormat="1" ht="16.5" customHeight="1" x14ac:dyDescent="0.15">
      <c r="C50" s="15" t="s">
        <v>64</v>
      </c>
      <c r="D50" s="16">
        <v>176</v>
      </c>
      <c r="E50" s="16">
        <v>201</v>
      </c>
      <c r="F50" s="71">
        <f t="shared" si="1"/>
        <v>377</v>
      </c>
      <c r="G50" s="16">
        <v>148</v>
      </c>
      <c r="H50" s="73"/>
      <c r="I50" s="76"/>
      <c r="J50" s="76"/>
      <c r="K50" s="79"/>
      <c r="L50" s="82"/>
      <c r="M50" s="20"/>
      <c r="N50" s="20"/>
      <c r="O50" s="20"/>
    </row>
    <row r="51" spans="1:17" s="9" customFormat="1" ht="16.5" customHeight="1" x14ac:dyDescent="0.15">
      <c r="C51" s="15" t="s">
        <v>65</v>
      </c>
      <c r="D51" s="16">
        <v>91</v>
      </c>
      <c r="E51" s="16">
        <v>116</v>
      </c>
      <c r="F51" s="71">
        <f t="shared" si="1"/>
        <v>207</v>
      </c>
      <c r="G51" s="16">
        <v>80</v>
      </c>
      <c r="H51" s="84"/>
      <c r="I51" s="85"/>
      <c r="J51" s="85"/>
      <c r="K51" s="80"/>
      <c r="L51" s="86"/>
      <c r="M51" s="20"/>
      <c r="N51" s="20"/>
      <c r="O51" s="20"/>
    </row>
    <row r="52" spans="1:17" s="9" customFormat="1" ht="16.5" customHeight="1" x14ac:dyDescent="0.15">
      <c r="C52" s="15" t="s">
        <v>66</v>
      </c>
      <c r="D52" s="16">
        <v>51</v>
      </c>
      <c r="E52" s="16">
        <v>66</v>
      </c>
      <c r="F52" s="71">
        <f t="shared" si="1"/>
        <v>117</v>
      </c>
      <c r="G52" s="16">
        <v>51</v>
      </c>
      <c r="H52" s="72" t="s">
        <v>67</v>
      </c>
      <c r="I52" s="75">
        <f>SUM(D52:D54)</f>
        <v>255</v>
      </c>
      <c r="J52" s="75">
        <f>E52+E53+E54</f>
        <v>277</v>
      </c>
      <c r="K52" s="78">
        <f>SUM(I52:J54)</f>
        <v>532</v>
      </c>
      <c r="L52" s="81">
        <f>SUM(G52:G54)</f>
        <v>208</v>
      </c>
      <c r="M52" s="20"/>
      <c r="N52" s="20"/>
      <c r="O52" s="20"/>
    </row>
    <row r="53" spans="1:17" s="9" customFormat="1" ht="16.5" customHeight="1" x14ac:dyDescent="0.15">
      <c r="C53" s="15" t="s">
        <v>68</v>
      </c>
      <c r="D53" s="16">
        <v>84</v>
      </c>
      <c r="E53" s="16">
        <v>80</v>
      </c>
      <c r="F53" s="71">
        <f t="shared" si="1"/>
        <v>164</v>
      </c>
      <c r="G53" s="16">
        <v>69</v>
      </c>
      <c r="H53" s="73"/>
      <c r="I53" s="76"/>
      <c r="J53" s="76"/>
      <c r="K53" s="79"/>
      <c r="L53" s="82"/>
      <c r="M53" s="20"/>
      <c r="N53" s="20"/>
      <c r="O53" s="20"/>
    </row>
    <row r="54" spans="1:17" s="9" customFormat="1" ht="16.5" customHeight="1" x14ac:dyDescent="0.15">
      <c r="C54" s="15" t="s">
        <v>69</v>
      </c>
      <c r="D54" s="16">
        <v>120</v>
      </c>
      <c r="E54" s="16">
        <v>131</v>
      </c>
      <c r="F54" s="71">
        <f>D54+E54</f>
        <v>251</v>
      </c>
      <c r="G54" s="16">
        <v>88</v>
      </c>
      <c r="H54" s="84"/>
      <c r="I54" s="85"/>
      <c r="J54" s="85"/>
      <c r="K54" s="80"/>
      <c r="L54" s="86"/>
      <c r="M54" s="20"/>
      <c r="N54" s="20"/>
      <c r="O54" s="20"/>
    </row>
    <row r="55" spans="1:17" s="9" customFormat="1" ht="16.5" customHeight="1" x14ac:dyDescent="0.15">
      <c r="C55" s="15" t="s">
        <v>70</v>
      </c>
      <c r="D55" s="16">
        <v>165</v>
      </c>
      <c r="E55" s="16">
        <v>174</v>
      </c>
      <c r="F55" s="71">
        <f>D55+E55</f>
        <v>339</v>
      </c>
      <c r="G55" s="16">
        <v>134</v>
      </c>
      <c r="H55" s="72" t="s">
        <v>71</v>
      </c>
      <c r="I55" s="75">
        <f>SUM(D55:D57)</f>
        <v>416</v>
      </c>
      <c r="J55" s="75">
        <f>E55+E56+E57</f>
        <v>459</v>
      </c>
      <c r="K55" s="78">
        <f>SUM(I55:J57)</f>
        <v>875</v>
      </c>
      <c r="L55" s="81">
        <f>SUM(G55:G57)</f>
        <v>421</v>
      </c>
      <c r="M55" s="20"/>
      <c r="N55" s="20"/>
      <c r="O55" s="20"/>
    </row>
    <row r="56" spans="1:17" s="9" customFormat="1" ht="16.5" customHeight="1" x14ac:dyDescent="0.15">
      <c r="C56" s="15" t="s">
        <v>72</v>
      </c>
      <c r="D56" s="16">
        <v>83</v>
      </c>
      <c r="E56" s="16">
        <v>93</v>
      </c>
      <c r="F56" s="71">
        <f>D56+E56</f>
        <v>176</v>
      </c>
      <c r="G56" s="16">
        <v>65</v>
      </c>
      <c r="H56" s="73"/>
      <c r="I56" s="76"/>
      <c r="J56" s="76"/>
      <c r="K56" s="79"/>
      <c r="L56" s="82"/>
      <c r="M56" s="20"/>
      <c r="N56" s="20"/>
      <c r="O56" s="20"/>
      <c r="Q56" s="14"/>
    </row>
    <row r="57" spans="1:17" s="9" customFormat="1" ht="16.5" customHeight="1" thickBot="1" x14ac:dyDescent="0.2">
      <c r="C57" s="21" t="s">
        <v>73</v>
      </c>
      <c r="D57" s="70">
        <v>168</v>
      </c>
      <c r="E57" s="70">
        <v>192</v>
      </c>
      <c r="F57" s="71">
        <f>D57+E57</f>
        <v>360</v>
      </c>
      <c r="G57" s="70">
        <v>222</v>
      </c>
      <c r="H57" s="74"/>
      <c r="I57" s="77"/>
      <c r="J57" s="77"/>
      <c r="K57" s="80"/>
      <c r="L57" s="83"/>
      <c r="M57" s="20"/>
      <c r="N57" s="20"/>
      <c r="O57" s="20"/>
    </row>
    <row r="58" spans="1:17" s="9" customFormat="1" ht="16.5" customHeight="1" thickTop="1" thickBot="1" x14ac:dyDescent="0.2">
      <c r="C58" s="28" t="s">
        <v>74</v>
      </c>
      <c r="D58" s="23">
        <f>SUM(D34:D57)</f>
        <v>3790</v>
      </c>
      <c r="E58" s="23">
        <f>SUM(E34:E57)</f>
        <v>4190</v>
      </c>
      <c r="F58" s="23">
        <f t="shared" ref="F58" si="2">SUM(F34:F57)</f>
        <v>7980</v>
      </c>
      <c r="G58" s="29">
        <f>SUM(G34:G57)</f>
        <v>3255</v>
      </c>
      <c r="H58" s="20"/>
      <c r="I58" s="20"/>
      <c r="J58" s="30" t="s">
        <v>75</v>
      </c>
      <c r="K58" s="30"/>
      <c r="L58" s="30"/>
      <c r="M58" s="20"/>
      <c r="N58" s="20"/>
      <c r="O58" s="20"/>
    </row>
    <row r="59" spans="1:17" s="9" customFormat="1" ht="16.5" customHeight="1" thickTop="1" thickBot="1" x14ac:dyDescent="0.2">
      <c r="C59" s="31" t="s">
        <v>76</v>
      </c>
      <c r="D59" s="32">
        <f>D33+D58</f>
        <v>8559</v>
      </c>
      <c r="E59" s="32">
        <f t="shared" ref="E59" si="3">E33+E58</f>
        <v>9705</v>
      </c>
      <c r="F59" s="32">
        <f>F33+F58</f>
        <v>18264</v>
      </c>
      <c r="G59" s="33">
        <f>G33+G58</f>
        <v>7871</v>
      </c>
      <c r="H59" s="20"/>
      <c r="I59" s="20"/>
      <c r="M59" s="20"/>
      <c r="N59" s="20"/>
      <c r="O59" s="20"/>
    </row>
    <row r="60" spans="1:17" s="9" customFormat="1" ht="12.75" customHeight="1" x14ac:dyDescent="0.15">
      <c r="C60" s="34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</row>
    <row r="61" spans="1:17" s="9" customFormat="1" ht="12.75" customHeight="1" x14ac:dyDescent="0.15">
      <c r="A61" s="3"/>
      <c r="B61" s="3"/>
      <c r="C61" s="3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"/>
      <c r="O61" s="3"/>
    </row>
    <row r="62" spans="1:17" ht="12.75" customHeight="1" x14ac:dyDescent="0.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7" ht="12.75" customHeight="1" x14ac:dyDescent="0.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7" ht="12.75" customHeight="1" x14ac:dyDescent="0.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ht="12.75" customHeight="1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ht="12.75" customHeight="1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ht="12.75" customHeight="1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2.75" customHeight="1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ht="12.75" customHeight="1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ht="12.75" customHeight="1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ht="12.75" customHeight="1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ht="12.75" customHeight="1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ht="12.75" customHeight="1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ht="12.75" customHeight="1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ht="12.75" customHeight="1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ht="12.75" customHeight="1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ht="12.75" customHeight="1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ht="12.75" customHeight="1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ht="12.75" customHeight="1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ht="12.75" customHeight="1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ht="12.75" customHeight="1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ht="12.75" customHeight="1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ht="12.75" customHeight="1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ht="12.75" customHeight="1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ht="12.75" customHeight="1" x14ac:dyDescent="0.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ht="12.75" customHeight="1" x14ac:dyDescent="0.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ht="12.75" customHeight="1" x14ac:dyDescent="0.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ht="12.75" customHeight="1" x14ac:dyDescent="0.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ht="12.75" customHeight="1" x14ac:dyDescent="0.1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ht="12.75" customHeight="1" x14ac:dyDescent="0.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2.75" customHeight="1" x14ac:dyDescent="0.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ht="12.75" customHeight="1" x14ac:dyDescent="0.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ht="12.75" customHeight="1" x14ac:dyDescent="0.1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ht="12.75" customHeight="1" x14ac:dyDescent="0.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ht="12.75" customHeight="1" x14ac:dyDescent="0.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ht="12.75" customHeight="1" x14ac:dyDescent="0.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ht="12.75" customHeight="1" x14ac:dyDescent="0.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ht="12.75" customHeight="1" x14ac:dyDescent="0.1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ht="12.75" customHeight="1" x14ac:dyDescent="0.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ht="12.75" customHeight="1" x14ac:dyDescent="0.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ht="12.75" customHeight="1" x14ac:dyDescent="0.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ht="12.75" customHeight="1" x14ac:dyDescent="0.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ht="12.75" customHeight="1" x14ac:dyDescent="0.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ht="12.75" customHeight="1" x14ac:dyDescent="0.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ht="12.75" customHeight="1" x14ac:dyDescent="0.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ht="12.75" customHeight="1" x14ac:dyDescent="0.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ht="12.75" customHeight="1" x14ac:dyDescent="0.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ht="12.75" customHeight="1" x14ac:dyDescent="0.1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ht="12.75" customHeight="1" x14ac:dyDescent="0.1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ht="12.75" customHeight="1" x14ac:dyDescent="0.1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ht="12.75" customHeight="1" x14ac:dyDescent="0.1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ht="12.75" customHeight="1" x14ac:dyDescent="0.1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ht="12.75" customHeight="1" x14ac:dyDescent="0.1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ht="12.75" customHeight="1" x14ac:dyDescent="0.1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ht="12.75" customHeight="1" x14ac:dyDescent="0.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ht="12.75" customHeight="1" x14ac:dyDescent="0.1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ht="12.75" customHeight="1" x14ac:dyDescent="0.1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ht="12.75" customHeight="1" x14ac:dyDescent="0.1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ht="12.75" customHeight="1" x14ac:dyDescent="0.1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ht="12.75" customHeight="1" x14ac:dyDescent="0.1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ht="12.75" customHeight="1" x14ac:dyDescent="0.1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ht="12.75" customHeight="1" x14ac:dyDescent="0.1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ht="12.75" customHeight="1" x14ac:dyDescent="0.1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ht="12.75" customHeight="1" x14ac:dyDescent="0.1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ht="12.75" customHeight="1" x14ac:dyDescent="0.1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ht="12.75" customHeight="1" x14ac:dyDescent="0.1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ht="12.75" customHeight="1" x14ac:dyDescent="0.1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ht="12.75" customHeight="1" x14ac:dyDescent="0.1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ht="12.75" customHeight="1" x14ac:dyDescent="0.1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ht="12.75" customHeight="1" x14ac:dyDescent="0.1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</sheetData>
  <mergeCells count="87">
    <mergeCell ref="H55:H57"/>
    <mergeCell ref="I55:I57"/>
    <mergeCell ref="J55:J57"/>
    <mergeCell ref="K55:K57"/>
    <mergeCell ref="L55:L57"/>
    <mergeCell ref="H49:H51"/>
    <mergeCell ref="I49:I51"/>
    <mergeCell ref="J49:J51"/>
    <mergeCell ref="K49:K51"/>
    <mergeCell ref="L49:L51"/>
    <mergeCell ref="H52:H54"/>
    <mergeCell ref="I52:I54"/>
    <mergeCell ref="J52:J54"/>
    <mergeCell ref="K52:K54"/>
    <mergeCell ref="L52:L54"/>
    <mergeCell ref="H43:H45"/>
    <mergeCell ref="I43:I45"/>
    <mergeCell ref="J43:J45"/>
    <mergeCell ref="K43:K45"/>
    <mergeCell ref="L43:L45"/>
    <mergeCell ref="H46:H48"/>
    <mergeCell ref="I46:I48"/>
    <mergeCell ref="J46:J48"/>
    <mergeCell ref="K46:K48"/>
    <mergeCell ref="L46:L48"/>
    <mergeCell ref="H37:H39"/>
    <mergeCell ref="I37:I39"/>
    <mergeCell ref="J37:J39"/>
    <mergeCell ref="K37:K39"/>
    <mergeCell ref="L37:L39"/>
    <mergeCell ref="H40:H42"/>
    <mergeCell ref="I40:I42"/>
    <mergeCell ref="J40:J42"/>
    <mergeCell ref="K40:K42"/>
    <mergeCell ref="L40:L42"/>
    <mergeCell ref="H31:H32"/>
    <mergeCell ref="I31:I32"/>
    <mergeCell ref="J31:J32"/>
    <mergeCell ref="K31:K32"/>
    <mergeCell ref="L31:L32"/>
    <mergeCell ref="H34:H36"/>
    <mergeCell ref="I34:I36"/>
    <mergeCell ref="J34:J36"/>
    <mergeCell ref="K34:K36"/>
    <mergeCell ref="L34:L36"/>
    <mergeCell ref="H25:H28"/>
    <mergeCell ref="I25:I28"/>
    <mergeCell ref="J25:J28"/>
    <mergeCell ref="K25:K28"/>
    <mergeCell ref="L25:L28"/>
    <mergeCell ref="H29:H30"/>
    <mergeCell ref="I29:I30"/>
    <mergeCell ref="J29:J30"/>
    <mergeCell ref="K29:K30"/>
    <mergeCell ref="L29:L30"/>
    <mergeCell ref="H18:H22"/>
    <mergeCell ref="I18:I22"/>
    <mergeCell ref="J18:J22"/>
    <mergeCell ref="K18:K22"/>
    <mergeCell ref="L18:L22"/>
    <mergeCell ref="H23:H24"/>
    <mergeCell ref="I23:I24"/>
    <mergeCell ref="J23:J24"/>
    <mergeCell ref="K23:K24"/>
    <mergeCell ref="L23:L24"/>
    <mergeCell ref="L9:L10"/>
    <mergeCell ref="H11:H17"/>
    <mergeCell ref="I11:I17"/>
    <mergeCell ref="J11:J17"/>
    <mergeCell ref="K11:K17"/>
    <mergeCell ref="L11:L17"/>
    <mergeCell ref="I6:I7"/>
    <mergeCell ref="J6:J7"/>
    <mergeCell ref="H9:H10"/>
    <mergeCell ref="I9:I10"/>
    <mergeCell ref="J9:J10"/>
    <mergeCell ref="K9:K10"/>
    <mergeCell ref="C2:L3"/>
    <mergeCell ref="C4:L4"/>
    <mergeCell ref="C5:C7"/>
    <mergeCell ref="F5:F7"/>
    <mergeCell ref="G5:G7"/>
    <mergeCell ref="H5:H7"/>
    <mergeCell ref="K5:K7"/>
    <mergeCell ref="L5:L7"/>
    <mergeCell ref="D6:D7"/>
    <mergeCell ref="E6:E7"/>
  </mergeCells>
  <phoneticPr fontId="1"/>
  <pageMargins left="0.7" right="0.7" top="0.75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30"/>
  <sheetViews>
    <sheetView zoomScaleNormal="100" workbookViewId="0"/>
  </sheetViews>
  <sheetFormatPr defaultRowHeight="13.5" x14ac:dyDescent="0.15"/>
  <cols>
    <col min="1" max="2" width="2" style="1" customWidth="1"/>
    <col min="3" max="3" width="10.875" style="1" customWidth="1"/>
    <col min="4" max="5" width="9.5" style="1" customWidth="1"/>
    <col min="6" max="7" width="10.875" style="1" customWidth="1"/>
    <col min="8" max="8" width="5.125" style="1" customWidth="1"/>
    <col min="9" max="12" width="10.875" style="1" customWidth="1"/>
    <col min="13" max="13" width="5.875" style="1" customWidth="1"/>
    <col min="14" max="15" width="10.25" style="1" customWidth="1"/>
    <col min="16" max="16" width="9" style="1" customWidth="1"/>
    <col min="17" max="16384" width="9" style="3"/>
  </cols>
  <sheetData>
    <row r="1" spans="1:18" ht="17.25" customHeight="1" x14ac:dyDescent="0.1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8" ht="14.25" customHeight="1" x14ac:dyDescent="0.15">
      <c r="B2" s="4"/>
      <c r="C2" s="93" t="s">
        <v>0</v>
      </c>
      <c r="D2" s="93"/>
      <c r="E2" s="93"/>
      <c r="F2" s="93"/>
      <c r="G2" s="93"/>
      <c r="H2" s="93"/>
      <c r="I2" s="93"/>
      <c r="J2" s="93"/>
      <c r="K2" s="93"/>
      <c r="L2" s="93"/>
      <c r="M2" s="41"/>
      <c r="N2" s="4"/>
      <c r="O2" s="4"/>
    </row>
    <row r="3" spans="1:18" s="5" customFormat="1" ht="11.45" customHeight="1" x14ac:dyDescent="0.15"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</row>
    <row r="4" spans="1:18" s="6" customFormat="1" ht="12" customHeight="1" thickBot="1" x14ac:dyDescent="0.2">
      <c r="C4" s="94" t="s">
        <v>78</v>
      </c>
      <c r="D4" s="94"/>
      <c r="E4" s="94"/>
      <c r="F4" s="94"/>
      <c r="G4" s="94"/>
      <c r="H4" s="94"/>
      <c r="I4" s="94"/>
      <c r="J4" s="94"/>
      <c r="K4" s="94"/>
      <c r="L4" s="94"/>
      <c r="M4" s="7"/>
      <c r="Q4" s="7"/>
    </row>
    <row r="5" spans="1:18" s="9" customFormat="1" ht="13.5" customHeight="1" x14ac:dyDescent="0.15">
      <c r="A5" s="8"/>
      <c r="C5" s="95" t="s">
        <v>1</v>
      </c>
      <c r="D5" s="10"/>
      <c r="E5" s="11"/>
      <c r="F5" s="98" t="s">
        <v>2</v>
      </c>
      <c r="G5" s="101" t="s">
        <v>3</v>
      </c>
      <c r="H5" s="104" t="s">
        <v>4</v>
      </c>
      <c r="I5" s="12"/>
      <c r="J5" s="12"/>
      <c r="K5" s="107" t="s">
        <v>2</v>
      </c>
      <c r="L5" s="110" t="s">
        <v>3</v>
      </c>
      <c r="M5" s="13"/>
      <c r="N5" s="13"/>
      <c r="O5" s="13"/>
      <c r="Q5" s="14"/>
    </row>
    <row r="6" spans="1:18" s="9" customFormat="1" ht="9.75" customHeight="1" x14ac:dyDescent="0.15">
      <c r="A6" s="8"/>
      <c r="C6" s="96"/>
      <c r="D6" s="113" t="s">
        <v>5</v>
      </c>
      <c r="E6" s="113" t="s">
        <v>6</v>
      </c>
      <c r="F6" s="99"/>
      <c r="G6" s="102"/>
      <c r="H6" s="105"/>
      <c r="I6" s="116" t="s">
        <v>5</v>
      </c>
      <c r="J6" s="118" t="s">
        <v>7</v>
      </c>
      <c r="K6" s="108"/>
      <c r="L6" s="111"/>
      <c r="M6" s="13"/>
      <c r="N6" s="13"/>
      <c r="O6" s="13"/>
      <c r="Q6" s="14"/>
    </row>
    <row r="7" spans="1:18" s="9" customFormat="1" ht="9" customHeight="1" x14ac:dyDescent="0.15">
      <c r="A7" s="8"/>
      <c r="C7" s="97"/>
      <c r="D7" s="114"/>
      <c r="E7" s="115"/>
      <c r="F7" s="100"/>
      <c r="G7" s="103"/>
      <c r="H7" s="106"/>
      <c r="I7" s="117"/>
      <c r="J7" s="119"/>
      <c r="K7" s="109"/>
      <c r="L7" s="112"/>
      <c r="M7" s="13"/>
      <c r="N7" s="13"/>
      <c r="O7" s="13"/>
    </row>
    <row r="8" spans="1:18" s="9" customFormat="1" ht="16.5" customHeight="1" x14ac:dyDescent="0.15">
      <c r="C8" s="15" t="s">
        <v>8</v>
      </c>
      <c r="D8" s="16">
        <v>240</v>
      </c>
      <c r="E8" s="40">
        <v>296</v>
      </c>
      <c r="F8" s="16">
        <f>D8+E8</f>
        <v>536</v>
      </c>
      <c r="G8" s="16">
        <v>259</v>
      </c>
      <c r="H8" s="17" t="s">
        <v>9</v>
      </c>
      <c r="I8" s="18">
        <f>SUM(D8)</f>
        <v>240</v>
      </c>
      <c r="J8" s="18">
        <f>E8</f>
        <v>296</v>
      </c>
      <c r="K8" s="18">
        <f>I8+J8</f>
        <v>536</v>
      </c>
      <c r="L8" s="19">
        <f>G8</f>
        <v>259</v>
      </c>
      <c r="M8" s="20"/>
      <c r="N8" s="20"/>
      <c r="O8" s="20"/>
    </row>
    <row r="9" spans="1:18" s="9" customFormat="1" ht="16.5" customHeight="1" x14ac:dyDescent="0.15">
      <c r="C9" s="15" t="s">
        <v>10</v>
      </c>
      <c r="D9" s="16">
        <v>331</v>
      </c>
      <c r="E9" s="16">
        <v>390</v>
      </c>
      <c r="F9" s="16">
        <f>D9+E9</f>
        <v>721</v>
      </c>
      <c r="G9" s="16">
        <v>330</v>
      </c>
      <c r="H9" s="72" t="s">
        <v>11</v>
      </c>
      <c r="I9" s="78">
        <f>SUM(D9:D10)</f>
        <v>411</v>
      </c>
      <c r="J9" s="78">
        <f>E9+E10</f>
        <v>479</v>
      </c>
      <c r="K9" s="78">
        <f>I9+J9</f>
        <v>890</v>
      </c>
      <c r="L9" s="81">
        <f>SUM(G9:G10)</f>
        <v>416</v>
      </c>
      <c r="M9" s="20"/>
      <c r="N9" s="20"/>
      <c r="O9" s="20"/>
    </row>
    <row r="10" spans="1:18" s="9" customFormat="1" ht="16.5" customHeight="1" x14ac:dyDescent="0.15">
      <c r="C10" s="15" t="s">
        <v>12</v>
      </c>
      <c r="D10" s="16">
        <v>80</v>
      </c>
      <c r="E10" s="16">
        <v>89</v>
      </c>
      <c r="F10" s="16">
        <f>D10+E10</f>
        <v>169</v>
      </c>
      <c r="G10" s="16">
        <v>86</v>
      </c>
      <c r="H10" s="84"/>
      <c r="I10" s="80"/>
      <c r="J10" s="80"/>
      <c r="K10" s="80"/>
      <c r="L10" s="86"/>
      <c r="M10" s="20"/>
      <c r="N10" s="20"/>
      <c r="O10" s="20"/>
      <c r="R10" s="14"/>
    </row>
    <row r="11" spans="1:18" s="9" customFormat="1" ht="16.5" customHeight="1" x14ac:dyDescent="0.15">
      <c r="C11" s="15" t="s">
        <v>13</v>
      </c>
      <c r="D11" s="16">
        <v>48</v>
      </c>
      <c r="E11" s="16">
        <v>46</v>
      </c>
      <c r="F11" s="16">
        <f>D11+E11</f>
        <v>94</v>
      </c>
      <c r="G11" s="16">
        <v>50</v>
      </c>
      <c r="H11" s="72" t="s">
        <v>14</v>
      </c>
      <c r="I11" s="78">
        <f>SUM(D11:D17)</f>
        <v>475</v>
      </c>
      <c r="J11" s="78">
        <f>E11+E12+E13+E14+E15+E16+E17</f>
        <v>563</v>
      </c>
      <c r="K11" s="78">
        <f>I11+J11</f>
        <v>1038</v>
      </c>
      <c r="L11" s="81">
        <f>SUM(G11:G17)</f>
        <v>507</v>
      </c>
      <c r="M11" s="20"/>
      <c r="N11" s="20"/>
      <c r="O11" s="20"/>
      <c r="R11" s="14"/>
    </row>
    <row r="12" spans="1:18" s="9" customFormat="1" ht="16.5" customHeight="1" x14ac:dyDescent="0.15">
      <c r="C12" s="15" t="s">
        <v>15</v>
      </c>
      <c r="D12" s="16">
        <v>34</v>
      </c>
      <c r="E12" s="16">
        <v>54</v>
      </c>
      <c r="F12" s="16">
        <f t="shared" ref="F12:F32" si="0">D12+E12</f>
        <v>88</v>
      </c>
      <c r="G12" s="16">
        <v>43</v>
      </c>
      <c r="H12" s="73"/>
      <c r="I12" s="79"/>
      <c r="J12" s="79"/>
      <c r="K12" s="79"/>
      <c r="L12" s="82"/>
      <c r="M12" s="20"/>
      <c r="N12" s="20"/>
      <c r="O12" s="20"/>
    </row>
    <row r="13" spans="1:18" s="9" customFormat="1" ht="16.5" customHeight="1" x14ac:dyDescent="0.15">
      <c r="C13" s="15" t="s">
        <v>16</v>
      </c>
      <c r="D13" s="16">
        <v>34</v>
      </c>
      <c r="E13" s="16">
        <v>33</v>
      </c>
      <c r="F13" s="16">
        <f>D13+E13</f>
        <v>67</v>
      </c>
      <c r="G13" s="16">
        <v>28</v>
      </c>
      <c r="H13" s="73"/>
      <c r="I13" s="79"/>
      <c r="J13" s="79"/>
      <c r="K13" s="79"/>
      <c r="L13" s="82"/>
      <c r="M13" s="20"/>
      <c r="N13" s="20"/>
      <c r="O13" s="20"/>
    </row>
    <row r="14" spans="1:18" s="9" customFormat="1" ht="16.5" customHeight="1" x14ac:dyDescent="0.15">
      <c r="C14" s="15" t="s">
        <v>17</v>
      </c>
      <c r="D14" s="16">
        <v>134</v>
      </c>
      <c r="E14" s="16">
        <v>147</v>
      </c>
      <c r="F14" s="16">
        <f t="shared" si="0"/>
        <v>281</v>
      </c>
      <c r="G14" s="16">
        <v>138</v>
      </c>
      <c r="H14" s="73"/>
      <c r="I14" s="79"/>
      <c r="J14" s="79"/>
      <c r="K14" s="79"/>
      <c r="L14" s="82"/>
      <c r="M14" s="20"/>
      <c r="N14" s="20"/>
      <c r="O14" s="20"/>
    </row>
    <row r="15" spans="1:18" s="9" customFormat="1" ht="16.5" customHeight="1" x14ac:dyDescent="0.15">
      <c r="C15" s="15" t="s">
        <v>18</v>
      </c>
      <c r="D15" s="16">
        <v>63</v>
      </c>
      <c r="E15" s="16">
        <v>78</v>
      </c>
      <c r="F15" s="16">
        <f t="shared" si="0"/>
        <v>141</v>
      </c>
      <c r="G15" s="16">
        <v>63</v>
      </c>
      <c r="H15" s="73"/>
      <c r="I15" s="79"/>
      <c r="J15" s="79"/>
      <c r="K15" s="79"/>
      <c r="L15" s="82"/>
      <c r="M15" s="20"/>
      <c r="N15" s="20"/>
      <c r="O15" s="20"/>
    </row>
    <row r="16" spans="1:18" s="9" customFormat="1" ht="16.5" customHeight="1" x14ac:dyDescent="0.15">
      <c r="C16" s="15" t="s">
        <v>19</v>
      </c>
      <c r="D16" s="16">
        <v>46</v>
      </c>
      <c r="E16" s="16">
        <v>53</v>
      </c>
      <c r="F16" s="16">
        <f t="shared" si="0"/>
        <v>99</v>
      </c>
      <c r="G16" s="16">
        <v>48</v>
      </c>
      <c r="H16" s="73"/>
      <c r="I16" s="79"/>
      <c r="J16" s="79"/>
      <c r="K16" s="79"/>
      <c r="L16" s="82"/>
      <c r="M16" s="20"/>
      <c r="N16" s="20"/>
      <c r="O16" s="20"/>
    </row>
    <row r="17" spans="3:15" s="9" customFormat="1" ht="16.5" customHeight="1" x14ac:dyDescent="0.15">
      <c r="C17" s="15" t="s">
        <v>20</v>
      </c>
      <c r="D17" s="16">
        <v>116</v>
      </c>
      <c r="E17" s="16">
        <v>152</v>
      </c>
      <c r="F17" s="16">
        <f t="shared" si="0"/>
        <v>268</v>
      </c>
      <c r="G17" s="16">
        <v>137</v>
      </c>
      <c r="H17" s="92"/>
      <c r="I17" s="80"/>
      <c r="J17" s="80"/>
      <c r="K17" s="80"/>
      <c r="L17" s="86"/>
      <c r="M17" s="20"/>
      <c r="N17" s="20"/>
      <c r="O17" s="20"/>
    </row>
    <row r="18" spans="3:15" s="9" customFormat="1" ht="16.5" customHeight="1" x14ac:dyDescent="0.15">
      <c r="C18" s="15" t="s">
        <v>21</v>
      </c>
      <c r="D18" s="16">
        <v>15</v>
      </c>
      <c r="E18" s="16">
        <v>16</v>
      </c>
      <c r="F18" s="16">
        <f t="shared" si="0"/>
        <v>31</v>
      </c>
      <c r="G18" s="16">
        <v>12</v>
      </c>
      <c r="H18" s="91" t="s">
        <v>22</v>
      </c>
      <c r="I18" s="78">
        <f>SUM(D18:D22)</f>
        <v>746</v>
      </c>
      <c r="J18" s="78">
        <f>E18+E19+E20+E21+E22</f>
        <v>878</v>
      </c>
      <c r="K18" s="78">
        <f>I18+J18</f>
        <v>1624</v>
      </c>
      <c r="L18" s="81">
        <f>SUM(G18:G22)</f>
        <v>732</v>
      </c>
      <c r="M18" s="20"/>
      <c r="N18" s="20"/>
      <c r="O18" s="20"/>
    </row>
    <row r="19" spans="3:15" s="9" customFormat="1" ht="16.5" customHeight="1" x14ac:dyDescent="0.15">
      <c r="C19" s="15" t="s">
        <v>23</v>
      </c>
      <c r="D19" s="16">
        <v>36</v>
      </c>
      <c r="E19" s="16">
        <v>34</v>
      </c>
      <c r="F19" s="16">
        <f t="shared" si="0"/>
        <v>70</v>
      </c>
      <c r="G19" s="16">
        <v>28</v>
      </c>
      <c r="H19" s="73"/>
      <c r="I19" s="79"/>
      <c r="J19" s="79"/>
      <c r="K19" s="79"/>
      <c r="L19" s="82"/>
      <c r="M19" s="20"/>
      <c r="N19" s="20"/>
      <c r="O19" s="20"/>
    </row>
    <row r="20" spans="3:15" s="9" customFormat="1" ht="16.5" customHeight="1" x14ac:dyDescent="0.15">
      <c r="C20" s="15" t="s">
        <v>24</v>
      </c>
      <c r="D20" s="16">
        <v>248</v>
      </c>
      <c r="E20" s="16">
        <v>308</v>
      </c>
      <c r="F20" s="16">
        <f t="shared" si="0"/>
        <v>556</v>
      </c>
      <c r="G20" s="16">
        <v>246</v>
      </c>
      <c r="H20" s="73"/>
      <c r="I20" s="79"/>
      <c r="J20" s="79"/>
      <c r="K20" s="79"/>
      <c r="L20" s="82"/>
      <c r="M20" s="20"/>
      <c r="N20" s="20"/>
      <c r="O20" s="20"/>
    </row>
    <row r="21" spans="3:15" s="9" customFormat="1" ht="16.5" customHeight="1" x14ac:dyDescent="0.15">
      <c r="C21" s="15" t="s">
        <v>25</v>
      </c>
      <c r="D21" s="16">
        <v>233</v>
      </c>
      <c r="E21" s="16">
        <v>271</v>
      </c>
      <c r="F21" s="16">
        <f t="shared" si="0"/>
        <v>504</v>
      </c>
      <c r="G21" s="16">
        <v>247</v>
      </c>
      <c r="H21" s="73"/>
      <c r="I21" s="79"/>
      <c r="J21" s="79"/>
      <c r="K21" s="79"/>
      <c r="L21" s="82"/>
      <c r="M21" s="20"/>
      <c r="N21" s="20"/>
      <c r="O21" s="20"/>
    </row>
    <row r="22" spans="3:15" s="9" customFormat="1" ht="16.5" customHeight="1" x14ac:dyDescent="0.15">
      <c r="C22" s="15" t="s">
        <v>26</v>
      </c>
      <c r="D22" s="16">
        <v>214</v>
      </c>
      <c r="E22" s="16">
        <v>249</v>
      </c>
      <c r="F22" s="16">
        <f t="shared" si="0"/>
        <v>463</v>
      </c>
      <c r="G22" s="16">
        <v>199</v>
      </c>
      <c r="H22" s="84"/>
      <c r="I22" s="80"/>
      <c r="J22" s="80"/>
      <c r="K22" s="80"/>
      <c r="L22" s="86"/>
      <c r="M22" s="20"/>
      <c r="N22" s="20"/>
      <c r="O22" s="20"/>
    </row>
    <row r="23" spans="3:15" s="9" customFormat="1" ht="16.5" customHeight="1" x14ac:dyDescent="0.15">
      <c r="C23" s="15" t="s">
        <v>27</v>
      </c>
      <c r="D23" s="16">
        <v>357</v>
      </c>
      <c r="E23" s="16">
        <v>384</v>
      </c>
      <c r="F23" s="16">
        <f t="shared" si="0"/>
        <v>741</v>
      </c>
      <c r="G23" s="16">
        <v>315</v>
      </c>
      <c r="H23" s="72" t="s">
        <v>28</v>
      </c>
      <c r="I23" s="78">
        <f>SUM(D23:D24)</f>
        <v>791</v>
      </c>
      <c r="J23" s="78">
        <f>E23+E24</f>
        <v>860</v>
      </c>
      <c r="K23" s="78">
        <f>I23+J23</f>
        <v>1651</v>
      </c>
      <c r="L23" s="81">
        <f>SUM(G23:G24)</f>
        <v>696</v>
      </c>
      <c r="M23" s="20"/>
      <c r="N23" s="20"/>
      <c r="O23" s="20"/>
    </row>
    <row r="24" spans="3:15" s="9" customFormat="1" ht="16.5" customHeight="1" x14ac:dyDescent="0.15">
      <c r="C24" s="15" t="s">
        <v>29</v>
      </c>
      <c r="D24" s="16">
        <v>434</v>
      </c>
      <c r="E24" s="16">
        <v>476</v>
      </c>
      <c r="F24" s="16">
        <f t="shared" si="0"/>
        <v>910</v>
      </c>
      <c r="G24" s="16">
        <v>381</v>
      </c>
      <c r="H24" s="84"/>
      <c r="I24" s="80"/>
      <c r="J24" s="80"/>
      <c r="K24" s="80"/>
      <c r="L24" s="86"/>
      <c r="M24" s="20"/>
      <c r="N24" s="20"/>
      <c r="O24" s="20"/>
    </row>
    <row r="25" spans="3:15" s="9" customFormat="1" ht="16.5" customHeight="1" x14ac:dyDescent="0.15">
      <c r="C25" s="15" t="s">
        <v>30</v>
      </c>
      <c r="D25" s="16">
        <v>130</v>
      </c>
      <c r="E25" s="16">
        <v>186</v>
      </c>
      <c r="F25" s="16">
        <f t="shared" si="0"/>
        <v>316</v>
      </c>
      <c r="G25" s="16">
        <v>143</v>
      </c>
      <c r="H25" s="72" t="s">
        <v>31</v>
      </c>
      <c r="I25" s="78">
        <f>SUM(D25:D28)</f>
        <v>829</v>
      </c>
      <c r="J25" s="78">
        <f>E25+E26+E27+E28</f>
        <v>968</v>
      </c>
      <c r="K25" s="78">
        <f>I25+J25</f>
        <v>1797</v>
      </c>
      <c r="L25" s="81">
        <f>SUM(G25:G28)</f>
        <v>799</v>
      </c>
      <c r="M25" s="20"/>
      <c r="N25" s="20"/>
      <c r="O25" s="20"/>
    </row>
    <row r="26" spans="3:15" s="9" customFormat="1" ht="16.5" customHeight="1" x14ac:dyDescent="0.15">
      <c r="C26" s="15" t="s">
        <v>32</v>
      </c>
      <c r="D26" s="16">
        <v>124</v>
      </c>
      <c r="E26" s="16">
        <v>144</v>
      </c>
      <c r="F26" s="16">
        <f t="shared" si="0"/>
        <v>268</v>
      </c>
      <c r="G26" s="16">
        <v>116</v>
      </c>
      <c r="H26" s="73"/>
      <c r="I26" s="79"/>
      <c r="J26" s="79"/>
      <c r="K26" s="79"/>
      <c r="L26" s="82"/>
      <c r="M26" s="20"/>
      <c r="N26" s="20"/>
      <c r="O26" s="20"/>
    </row>
    <row r="27" spans="3:15" s="9" customFormat="1" ht="16.5" customHeight="1" x14ac:dyDescent="0.15">
      <c r="C27" s="15" t="s">
        <v>33</v>
      </c>
      <c r="D27" s="16">
        <v>379</v>
      </c>
      <c r="E27" s="16">
        <v>426</v>
      </c>
      <c r="F27" s="16">
        <f t="shared" si="0"/>
        <v>805</v>
      </c>
      <c r="G27" s="16">
        <v>366</v>
      </c>
      <c r="H27" s="73"/>
      <c r="I27" s="79"/>
      <c r="J27" s="79"/>
      <c r="K27" s="79"/>
      <c r="L27" s="82"/>
      <c r="M27" s="20"/>
      <c r="N27" s="20"/>
      <c r="O27" s="20"/>
    </row>
    <row r="28" spans="3:15" s="9" customFormat="1" ht="16.5" customHeight="1" x14ac:dyDescent="0.15">
      <c r="C28" s="15" t="s">
        <v>34</v>
      </c>
      <c r="D28" s="16">
        <v>196</v>
      </c>
      <c r="E28" s="16">
        <v>212</v>
      </c>
      <c r="F28" s="16">
        <f t="shared" si="0"/>
        <v>408</v>
      </c>
      <c r="G28" s="16">
        <v>174</v>
      </c>
      <c r="H28" s="84"/>
      <c r="I28" s="80"/>
      <c r="J28" s="80"/>
      <c r="K28" s="80"/>
      <c r="L28" s="86"/>
      <c r="M28" s="20"/>
      <c r="N28" s="20"/>
      <c r="O28" s="20"/>
    </row>
    <row r="29" spans="3:15" s="9" customFormat="1" ht="16.5" customHeight="1" x14ac:dyDescent="0.15">
      <c r="C29" s="15" t="s">
        <v>35</v>
      </c>
      <c r="D29" s="16">
        <v>368</v>
      </c>
      <c r="E29" s="16">
        <v>398</v>
      </c>
      <c r="F29" s="16">
        <f t="shared" si="0"/>
        <v>766</v>
      </c>
      <c r="G29" s="16">
        <v>298</v>
      </c>
      <c r="H29" s="72" t="s">
        <v>36</v>
      </c>
      <c r="I29" s="78">
        <f>SUM(D29:D30)</f>
        <v>426</v>
      </c>
      <c r="J29" s="78">
        <f>E29+E30</f>
        <v>465</v>
      </c>
      <c r="K29" s="78">
        <f>I29+J29</f>
        <v>891</v>
      </c>
      <c r="L29" s="81">
        <f>SUM(G29:G30)</f>
        <v>358</v>
      </c>
      <c r="M29" s="20"/>
      <c r="N29" s="20"/>
      <c r="O29" s="20"/>
    </row>
    <row r="30" spans="3:15" s="9" customFormat="1" ht="16.5" customHeight="1" x14ac:dyDescent="0.15">
      <c r="C30" s="15" t="s">
        <v>37</v>
      </c>
      <c r="D30" s="16">
        <v>58</v>
      </c>
      <c r="E30" s="16">
        <v>67</v>
      </c>
      <c r="F30" s="16">
        <f t="shared" si="0"/>
        <v>125</v>
      </c>
      <c r="G30" s="16">
        <v>60</v>
      </c>
      <c r="H30" s="84"/>
      <c r="I30" s="80"/>
      <c r="J30" s="80"/>
      <c r="K30" s="80"/>
      <c r="L30" s="86"/>
      <c r="M30" s="20"/>
      <c r="N30" s="20"/>
      <c r="O30" s="20"/>
    </row>
    <row r="31" spans="3:15" s="9" customFormat="1" ht="16.5" customHeight="1" x14ac:dyDescent="0.15">
      <c r="C31" s="15" t="s">
        <v>38</v>
      </c>
      <c r="D31" s="16">
        <v>698</v>
      </c>
      <c r="E31" s="16">
        <v>824</v>
      </c>
      <c r="F31" s="16">
        <f t="shared" si="0"/>
        <v>1522</v>
      </c>
      <c r="G31" s="16">
        <v>679</v>
      </c>
      <c r="H31" s="72" t="s">
        <v>39</v>
      </c>
      <c r="I31" s="78">
        <f>SUM(D31:D32)</f>
        <v>918</v>
      </c>
      <c r="J31" s="78">
        <f>E31+E32</f>
        <v>1082</v>
      </c>
      <c r="K31" s="78">
        <f>I31+J31</f>
        <v>2000</v>
      </c>
      <c r="L31" s="81">
        <f>SUM(G31:G32)</f>
        <v>877</v>
      </c>
      <c r="M31" s="20"/>
      <c r="N31" s="20"/>
      <c r="O31" s="20"/>
    </row>
    <row r="32" spans="3:15" s="9" customFormat="1" ht="16.5" customHeight="1" thickBot="1" x14ac:dyDescent="0.2">
      <c r="C32" s="21" t="s">
        <v>40</v>
      </c>
      <c r="D32" s="39">
        <v>220</v>
      </c>
      <c r="E32" s="39">
        <v>258</v>
      </c>
      <c r="F32" s="16">
        <f t="shared" si="0"/>
        <v>478</v>
      </c>
      <c r="G32" s="39">
        <v>198</v>
      </c>
      <c r="H32" s="74"/>
      <c r="I32" s="87"/>
      <c r="J32" s="87"/>
      <c r="K32" s="87"/>
      <c r="L32" s="83"/>
      <c r="M32" s="20"/>
      <c r="N32" s="20"/>
      <c r="O32" s="20"/>
    </row>
    <row r="33" spans="3:16" s="9" customFormat="1" ht="16.5" customHeight="1" thickTop="1" thickBot="1" x14ac:dyDescent="0.2">
      <c r="C33" s="22" t="s">
        <v>41</v>
      </c>
      <c r="D33" s="23">
        <f>SUM(D8:D32)</f>
        <v>4836</v>
      </c>
      <c r="E33" s="23">
        <f>SUM(E8:E32)</f>
        <v>5591</v>
      </c>
      <c r="F33" s="23">
        <f>SUM(F8:F32)</f>
        <v>10427</v>
      </c>
      <c r="G33" s="23">
        <f>SUM(G8:G32)</f>
        <v>4644</v>
      </c>
      <c r="H33" s="24"/>
      <c r="I33" s="25"/>
      <c r="J33" s="25"/>
      <c r="K33" s="25"/>
      <c r="L33" s="25"/>
      <c r="M33" s="26"/>
      <c r="N33" s="26"/>
      <c r="O33" s="20"/>
    </row>
    <row r="34" spans="3:16" s="9" customFormat="1" ht="16.5" customHeight="1" thickTop="1" x14ac:dyDescent="0.15">
      <c r="C34" s="27" t="s">
        <v>42</v>
      </c>
      <c r="D34" s="40">
        <v>199</v>
      </c>
      <c r="E34" s="40">
        <v>231</v>
      </c>
      <c r="F34" s="40">
        <f>D34+E34</f>
        <v>430</v>
      </c>
      <c r="G34" s="40">
        <v>165</v>
      </c>
      <c r="H34" s="88" t="s">
        <v>43</v>
      </c>
      <c r="I34" s="89">
        <f>SUM(D34:D36)</f>
        <v>428</v>
      </c>
      <c r="J34" s="89">
        <f>E34+E35+E36</f>
        <v>498</v>
      </c>
      <c r="K34" s="78">
        <f>I34+J34</f>
        <v>926</v>
      </c>
      <c r="L34" s="90">
        <f>SUM(G34:G36)</f>
        <v>379</v>
      </c>
      <c r="M34" s="20"/>
      <c r="N34" s="20"/>
      <c r="O34" s="20"/>
      <c r="P34" s="14"/>
    </row>
    <row r="35" spans="3:16" s="9" customFormat="1" ht="16.5" customHeight="1" x14ac:dyDescent="0.15">
      <c r="C35" s="15" t="s">
        <v>44</v>
      </c>
      <c r="D35" s="16">
        <v>171</v>
      </c>
      <c r="E35" s="16">
        <v>208</v>
      </c>
      <c r="F35" s="40">
        <f>D35+E35</f>
        <v>379</v>
      </c>
      <c r="G35" s="16">
        <v>175</v>
      </c>
      <c r="H35" s="73"/>
      <c r="I35" s="76"/>
      <c r="J35" s="76"/>
      <c r="K35" s="79"/>
      <c r="L35" s="82"/>
      <c r="M35" s="20"/>
      <c r="N35" s="20"/>
      <c r="O35" s="20"/>
    </row>
    <row r="36" spans="3:16" s="9" customFormat="1" ht="16.5" customHeight="1" x14ac:dyDescent="0.15">
      <c r="C36" s="15" t="s">
        <v>45</v>
      </c>
      <c r="D36" s="16">
        <v>58</v>
      </c>
      <c r="E36" s="16">
        <v>59</v>
      </c>
      <c r="F36" s="40">
        <f t="shared" ref="F36:F53" si="1">D36+E36</f>
        <v>117</v>
      </c>
      <c r="G36" s="16">
        <v>39</v>
      </c>
      <c r="H36" s="84"/>
      <c r="I36" s="85"/>
      <c r="J36" s="85"/>
      <c r="K36" s="80"/>
      <c r="L36" s="86"/>
      <c r="M36" s="20"/>
      <c r="N36" s="20"/>
      <c r="O36" s="20"/>
    </row>
    <row r="37" spans="3:16" s="9" customFormat="1" ht="16.5" customHeight="1" x14ac:dyDescent="0.15">
      <c r="C37" s="15" t="s">
        <v>46</v>
      </c>
      <c r="D37" s="16">
        <v>147</v>
      </c>
      <c r="E37" s="16">
        <v>156</v>
      </c>
      <c r="F37" s="40">
        <f t="shared" si="1"/>
        <v>303</v>
      </c>
      <c r="G37" s="16">
        <v>124</v>
      </c>
      <c r="H37" s="72" t="s">
        <v>47</v>
      </c>
      <c r="I37" s="75">
        <f>SUM(D37:D39)</f>
        <v>459</v>
      </c>
      <c r="J37" s="75">
        <f>E37+E38+E39</f>
        <v>480</v>
      </c>
      <c r="K37" s="78">
        <f>SUM(I37:J39)</f>
        <v>939</v>
      </c>
      <c r="L37" s="81">
        <f>SUM(G37:G39)</f>
        <v>375</v>
      </c>
      <c r="M37" s="20"/>
      <c r="N37" s="20"/>
      <c r="O37" s="20"/>
    </row>
    <row r="38" spans="3:16" s="9" customFormat="1" ht="16.5" customHeight="1" x14ac:dyDescent="0.15">
      <c r="C38" s="15" t="s">
        <v>48</v>
      </c>
      <c r="D38" s="16">
        <v>145</v>
      </c>
      <c r="E38" s="16">
        <v>140</v>
      </c>
      <c r="F38" s="40">
        <f t="shared" si="1"/>
        <v>285</v>
      </c>
      <c r="G38" s="16">
        <v>98</v>
      </c>
      <c r="H38" s="73"/>
      <c r="I38" s="76"/>
      <c r="J38" s="76"/>
      <c r="K38" s="79"/>
      <c r="L38" s="82"/>
      <c r="M38" s="20"/>
      <c r="N38" s="20"/>
      <c r="O38" s="20"/>
    </row>
    <row r="39" spans="3:16" s="9" customFormat="1" ht="16.5" customHeight="1" x14ac:dyDescent="0.15">
      <c r="C39" s="15" t="s">
        <v>49</v>
      </c>
      <c r="D39" s="16">
        <v>167</v>
      </c>
      <c r="E39" s="16">
        <v>184</v>
      </c>
      <c r="F39" s="40">
        <f t="shared" si="1"/>
        <v>351</v>
      </c>
      <c r="G39" s="16">
        <v>153</v>
      </c>
      <c r="H39" s="84"/>
      <c r="I39" s="85"/>
      <c r="J39" s="85"/>
      <c r="K39" s="80"/>
      <c r="L39" s="86"/>
      <c r="M39" s="20"/>
      <c r="N39" s="20"/>
      <c r="O39" s="20"/>
    </row>
    <row r="40" spans="3:16" s="9" customFormat="1" ht="16.5" customHeight="1" x14ac:dyDescent="0.15">
      <c r="C40" s="15" t="s">
        <v>50</v>
      </c>
      <c r="D40" s="16">
        <v>285</v>
      </c>
      <c r="E40" s="16">
        <v>332</v>
      </c>
      <c r="F40" s="40">
        <f t="shared" si="1"/>
        <v>617</v>
      </c>
      <c r="G40" s="16">
        <v>238</v>
      </c>
      <c r="H40" s="72" t="s">
        <v>51</v>
      </c>
      <c r="I40" s="75">
        <f>SUM(D40:D42)</f>
        <v>639</v>
      </c>
      <c r="J40" s="75">
        <f>E40+E41+E42</f>
        <v>712</v>
      </c>
      <c r="K40" s="78">
        <f>SUM(I40:J42)</f>
        <v>1351</v>
      </c>
      <c r="L40" s="81">
        <f>SUM(G40:G42)</f>
        <v>513</v>
      </c>
      <c r="M40" s="20"/>
      <c r="N40" s="20"/>
      <c r="O40" s="20"/>
    </row>
    <row r="41" spans="3:16" s="9" customFormat="1" ht="16.5" customHeight="1" x14ac:dyDescent="0.15">
      <c r="C41" s="15" t="s">
        <v>52</v>
      </c>
      <c r="D41" s="16">
        <v>271</v>
      </c>
      <c r="E41" s="16">
        <v>277</v>
      </c>
      <c r="F41" s="40">
        <f t="shared" si="1"/>
        <v>548</v>
      </c>
      <c r="G41" s="16">
        <v>198</v>
      </c>
      <c r="H41" s="73"/>
      <c r="I41" s="76"/>
      <c r="J41" s="76"/>
      <c r="K41" s="79"/>
      <c r="L41" s="82"/>
      <c r="M41" s="20"/>
      <c r="N41" s="20"/>
      <c r="O41" s="20"/>
    </row>
    <row r="42" spans="3:16" s="9" customFormat="1" ht="16.5" customHeight="1" x14ac:dyDescent="0.15">
      <c r="C42" s="15" t="s">
        <v>53</v>
      </c>
      <c r="D42" s="16">
        <v>83</v>
      </c>
      <c r="E42" s="16">
        <v>103</v>
      </c>
      <c r="F42" s="40">
        <f t="shared" si="1"/>
        <v>186</v>
      </c>
      <c r="G42" s="16">
        <v>77</v>
      </c>
      <c r="H42" s="84"/>
      <c r="I42" s="85"/>
      <c r="J42" s="85"/>
      <c r="K42" s="80"/>
      <c r="L42" s="86"/>
      <c r="M42" s="20"/>
      <c r="N42" s="20"/>
      <c r="O42" s="20"/>
    </row>
    <row r="43" spans="3:16" s="9" customFormat="1" ht="16.5" customHeight="1" x14ac:dyDescent="0.15">
      <c r="C43" s="15" t="s">
        <v>54</v>
      </c>
      <c r="D43" s="16">
        <v>88</v>
      </c>
      <c r="E43" s="16">
        <v>96</v>
      </c>
      <c r="F43" s="40">
        <f t="shared" si="1"/>
        <v>184</v>
      </c>
      <c r="G43" s="16">
        <v>61</v>
      </c>
      <c r="H43" s="72" t="s">
        <v>55</v>
      </c>
      <c r="I43" s="75">
        <f>SUM(D43:D45)</f>
        <v>472</v>
      </c>
      <c r="J43" s="75">
        <f>E43+E44+E45</f>
        <v>500</v>
      </c>
      <c r="K43" s="78">
        <f>SUM(I43:J45)</f>
        <v>972</v>
      </c>
      <c r="L43" s="81">
        <f>SUM(G43:G45)</f>
        <v>368</v>
      </c>
      <c r="M43" s="20"/>
      <c r="N43" s="20"/>
      <c r="O43" s="20"/>
    </row>
    <row r="44" spans="3:16" s="9" customFormat="1" ht="16.5" customHeight="1" x14ac:dyDescent="0.15">
      <c r="C44" s="15" t="s">
        <v>56</v>
      </c>
      <c r="D44" s="16">
        <v>197</v>
      </c>
      <c r="E44" s="16">
        <v>207</v>
      </c>
      <c r="F44" s="40">
        <f t="shared" si="1"/>
        <v>404</v>
      </c>
      <c r="G44" s="16">
        <v>143</v>
      </c>
      <c r="H44" s="73"/>
      <c r="I44" s="76"/>
      <c r="J44" s="76"/>
      <c r="K44" s="79"/>
      <c r="L44" s="82"/>
      <c r="M44" s="20"/>
      <c r="N44" s="20"/>
      <c r="O44" s="20"/>
    </row>
    <row r="45" spans="3:16" s="9" customFormat="1" ht="16.5" customHeight="1" x14ac:dyDescent="0.15">
      <c r="C45" s="15" t="s">
        <v>57</v>
      </c>
      <c r="D45" s="16">
        <v>187</v>
      </c>
      <c r="E45" s="16">
        <v>197</v>
      </c>
      <c r="F45" s="40">
        <f t="shared" si="1"/>
        <v>384</v>
      </c>
      <c r="G45" s="16">
        <v>164</v>
      </c>
      <c r="H45" s="84"/>
      <c r="I45" s="85"/>
      <c r="J45" s="85"/>
      <c r="K45" s="80"/>
      <c r="L45" s="86"/>
      <c r="M45" s="20"/>
      <c r="N45" s="20"/>
      <c r="O45" s="20"/>
    </row>
    <row r="46" spans="3:16" s="9" customFormat="1" ht="16.5" customHeight="1" x14ac:dyDescent="0.15">
      <c r="C46" s="15" t="s">
        <v>58</v>
      </c>
      <c r="D46" s="16">
        <v>84</v>
      </c>
      <c r="E46" s="16">
        <v>83</v>
      </c>
      <c r="F46" s="40">
        <f t="shared" si="1"/>
        <v>167</v>
      </c>
      <c r="G46" s="16">
        <v>67</v>
      </c>
      <c r="H46" s="72" t="s">
        <v>59</v>
      </c>
      <c r="I46" s="75">
        <f>SUM(D46:D48)</f>
        <v>447</v>
      </c>
      <c r="J46" s="75">
        <f>E46+E47+E48</f>
        <v>477</v>
      </c>
      <c r="K46" s="78">
        <f>SUM(I46:J48)</f>
        <v>924</v>
      </c>
      <c r="L46" s="81">
        <f>SUM(G46:G48)</f>
        <v>348</v>
      </c>
      <c r="M46" s="20"/>
      <c r="N46" s="20"/>
      <c r="O46" s="20"/>
    </row>
    <row r="47" spans="3:16" s="9" customFormat="1" ht="16.5" customHeight="1" x14ac:dyDescent="0.15">
      <c r="C47" s="15" t="s">
        <v>60</v>
      </c>
      <c r="D47" s="16">
        <v>90</v>
      </c>
      <c r="E47" s="16">
        <v>88</v>
      </c>
      <c r="F47" s="40">
        <f t="shared" si="1"/>
        <v>178</v>
      </c>
      <c r="G47" s="16">
        <v>70</v>
      </c>
      <c r="H47" s="73"/>
      <c r="I47" s="76"/>
      <c r="J47" s="76"/>
      <c r="K47" s="79"/>
      <c r="L47" s="82"/>
      <c r="M47" s="20"/>
      <c r="N47" s="20"/>
      <c r="O47" s="20"/>
    </row>
    <row r="48" spans="3:16" s="9" customFormat="1" ht="16.5" customHeight="1" x14ac:dyDescent="0.15">
      <c r="C48" s="15" t="s">
        <v>61</v>
      </c>
      <c r="D48" s="16">
        <v>273</v>
      </c>
      <c r="E48" s="16">
        <v>306</v>
      </c>
      <c r="F48" s="40">
        <f t="shared" si="1"/>
        <v>579</v>
      </c>
      <c r="G48" s="16">
        <v>211</v>
      </c>
      <c r="H48" s="84"/>
      <c r="I48" s="85"/>
      <c r="J48" s="85"/>
      <c r="K48" s="80"/>
      <c r="L48" s="86"/>
      <c r="M48" s="20"/>
      <c r="N48" s="20"/>
      <c r="O48" s="20"/>
    </row>
    <row r="49" spans="1:17" s="9" customFormat="1" ht="16.5" customHeight="1" x14ac:dyDescent="0.15">
      <c r="C49" s="15" t="s">
        <v>62</v>
      </c>
      <c r="D49" s="16">
        <v>433</v>
      </c>
      <c r="E49" s="16">
        <v>502</v>
      </c>
      <c r="F49" s="40">
        <f t="shared" si="1"/>
        <v>935</v>
      </c>
      <c r="G49" s="16">
        <v>408</v>
      </c>
      <c r="H49" s="72" t="s">
        <v>63</v>
      </c>
      <c r="I49" s="75">
        <f>SUM(D49:D51)</f>
        <v>711</v>
      </c>
      <c r="J49" s="75">
        <f>E49+E50+E51</f>
        <v>821</v>
      </c>
      <c r="K49" s="78">
        <f>SUM(I49:J51)</f>
        <v>1532</v>
      </c>
      <c r="L49" s="81">
        <f>SUM(G49:G51)</f>
        <v>636</v>
      </c>
      <c r="M49" s="20"/>
      <c r="N49" s="20"/>
      <c r="O49" s="20"/>
    </row>
    <row r="50" spans="1:17" s="9" customFormat="1" ht="16.5" customHeight="1" x14ac:dyDescent="0.15">
      <c r="C50" s="15" t="s">
        <v>64</v>
      </c>
      <c r="D50" s="16">
        <v>181</v>
      </c>
      <c r="E50" s="16">
        <v>203</v>
      </c>
      <c r="F50" s="40">
        <f t="shared" si="1"/>
        <v>384</v>
      </c>
      <c r="G50" s="16">
        <v>148</v>
      </c>
      <c r="H50" s="73"/>
      <c r="I50" s="76"/>
      <c r="J50" s="76"/>
      <c r="K50" s="79"/>
      <c r="L50" s="82"/>
      <c r="M50" s="20"/>
      <c r="N50" s="20"/>
      <c r="O50" s="20"/>
    </row>
    <row r="51" spans="1:17" s="9" customFormat="1" ht="16.5" customHeight="1" x14ac:dyDescent="0.15">
      <c r="C51" s="15" t="s">
        <v>65</v>
      </c>
      <c r="D51" s="16">
        <v>97</v>
      </c>
      <c r="E51" s="16">
        <v>116</v>
      </c>
      <c r="F51" s="40">
        <f t="shared" si="1"/>
        <v>213</v>
      </c>
      <c r="G51" s="16">
        <v>80</v>
      </c>
      <c r="H51" s="84"/>
      <c r="I51" s="85"/>
      <c r="J51" s="85"/>
      <c r="K51" s="80"/>
      <c r="L51" s="86"/>
      <c r="M51" s="20"/>
      <c r="N51" s="20"/>
      <c r="O51" s="20"/>
    </row>
    <row r="52" spans="1:17" s="9" customFormat="1" ht="16.5" customHeight="1" x14ac:dyDescent="0.15">
      <c r="C52" s="15" t="s">
        <v>66</v>
      </c>
      <c r="D52" s="16">
        <v>51</v>
      </c>
      <c r="E52" s="16">
        <v>66</v>
      </c>
      <c r="F52" s="40">
        <f t="shared" si="1"/>
        <v>117</v>
      </c>
      <c r="G52" s="16">
        <v>48</v>
      </c>
      <c r="H52" s="72" t="s">
        <v>67</v>
      </c>
      <c r="I52" s="75">
        <f>SUM(D52:D54)</f>
        <v>257</v>
      </c>
      <c r="J52" s="75">
        <f>E52+E53+E54</f>
        <v>281</v>
      </c>
      <c r="K52" s="78">
        <f>SUM(I52:J54)</f>
        <v>538</v>
      </c>
      <c r="L52" s="81">
        <f>SUM(G52:G54)</f>
        <v>203</v>
      </c>
      <c r="M52" s="20"/>
      <c r="N52" s="20"/>
      <c r="O52" s="20"/>
    </row>
    <row r="53" spans="1:17" s="9" customFormat="1" ht="16.5" customHeight="1" x14ac:dyDescent="0.15">
      <c r="C53" s="15" t="s">
        <v>68</v>
      </c>
      <c r="D53" s="16">
        <v>83</v>
      </c>
      <c r="E53" s="16">
        <v>82</v>
      </c>
      <c r="F53" s="40">
        <f t="shared" si="1"/>
        <v>165</v>
      </c>
      <c r="G53" s="16">
        <v>68</v>
      </c>
      <c r="H53" s="73"/>
      <c r="I53" s="76"/>
      <c r="J53" s="76"/>
      <c r="K53" s="79"/>
      <c r="L53" s="82"/>
      <c r="M53" s="20"/>
      <c r="N53" s="20"/>
      <c r="O53" s="20"/>
    </row>
    <row r="54" spans="1:17" s="9" customFormat="1" ht="16.5" customHeight="1" x14ac:dyDescent="0.15">
      <c r="C54" s="15" t="s">
        <v>69</v>
      </c>
      <c r="D54" s="16">
        <v>123</v>
      </c>
      <c r="E54" s="16">
        <v>133</v>
      </c>
      <c r="F54" s="40">
        <f>D54+E54</f>
        <v>256</v>
      </c>
      <c r="G54" s="16">
        <v>87</v>
      </c>
      <c r="H54" s="84"/>
      <c r="I54" s="85"/>
      <c r="J54" s="85"/>
      <c r="K54" s="80"/>
      <c r="L54" s="86"/>
      <c r="M54" s="20"/>
      <c r="N54" s="20"/>
      <c r="O54" s="20"/>
    </row>
    <row r="55" spans="1:17" s="9" customFormat="1" ht="16.5" customHeight="1" x14ac:dyDescent="0.15">
      <c r="C55" s="15" t="s">
        <v>70</v>
      </c>
      <c r="D55" s="16">
        <v>171</v>
      </c>
      <c r="E55" s="16">
        <v>188</v>
      </c>
      <c r="F55" s="40">
        <f>D55+E55</f>
        <v>359</v>
      </c>
      <c r="G55" s="16">
        <v>137</v>
      </c>
      <c r="H55" s="72" t="s">
        <v>71</v>
      </c>
      <c r="I55" s="75">
        <f>SUM(D55:D57)</f>
        <v>422</v>
      </c>
      <c r="J55" s="75">
        <f>E55+E56+E57</f>
        <v>474</v>
      </c>
      <c r="K55" s="78">
        <f>SUM(I55:J57)</f>
        <v>896</v>
      </c>
      <c r="L55" s="81">
        <f>SUM(G55:G57)</f>
        <v>418</v>
      </c>
      <c r="M55" s="20"/>
      <c r="N55" s="20"/>
      <c r="O55" s="20"/>
    </row>
    <row r="56" spans="1:17" s="9" customFormat="1" ht="16.5" customHeight="1" x14ac:dyDescent="0.15">
      <c r="C56" s="15" t="s">
        <v>72</v>
      </c>
      <c r="D56" s="16">
        <v>86</v>
      </c>
      <c r="E56" s="16">
        <v>96</v>
      </c>
      <c r="F56" s="40">
        <f>D56+E56</f>
        <v>182</v>
      </c>
      <c r="G56" s="16">
        <v>66</v>
      </c>
      <c r="H56" s="73"/>
      <c r="I56" s="76"/>
      <c r="J56" s="76"/>
      <c r="K56" s="79"/>
      <c r="L56" s="82"/>
      <c r="M56" s="20"/>
      <c r="N56" s="20"/>
      <c r="O56" s="20"/>
      <c r="Q56" s="14"/>
    </row>
    <row r="57" spans="1:17" s="9" customFormat="1" ht="16.5" customHeight="1" thickBot="1" x14ac:dyDescent="0.2">
      <c r="C57" s="21" t="s">
        <v>73</v>
      </c>
      <c r="D57" s="39">
        <v>165</v>
      </c>
      <c r="E57" s="39">
        <v>190</v>
      </c>
      <c r="F57" s="40">
        <f>D57+E57</f>
        <v>355</v>
      </c>
      <c r="G57" s="39">
        <v>215</v>
      </c>
      <c r="H57" s="74"/>
      <c r="I57" s="77"/>
      <c r="J57" s="77"/>
      <c r="K57" s="80"/>
      <c r="L57" s="83"/>
      <c r="M57" s="20"/>
      <c r="N57" s="20"/>
      <c r="O57" s="20"/>
    </row>
    <row r="58" spans="1:17" s="9" customFormat="1" ht="16.5" customHeight="1" thickTop="1" thickBot="1" x14ac:dyDescent="0.2">
      <c r="C58" s="28" t="s">
        <v>74</v>
      </c>
      <c r="D58" s="23">
        <f>SUM(D34:D57)</f>
        <v>3835</v>
      </c>
      <c r="E58" s="23">
        <f>SUM(E34:E57)</f>
        <v>4243</v>
      </c>
      <c r="F58" s="23">
        <f t="shared" ref="F58" si="2">SUM(F34:F57)</f>
        <v>8078</v>
      </c>
      <c r="G58" s="29">
        <f>SUM(G34:G57)</f>
        <v>3240</v>
      </c>
      <c r="H58" s="20"/>
      <c r="I58" s="20"/>
      <c r="J58" s="30" t="s">
        <v>75</v>
      </c>
      <c r="K58" s="30"/>
      <c r="L58" s="30"/>
      <c r="M58" s="20"/>
      <c r="N58" s="20"/>
      <c r="O58" s="20"/>
    </row>
    <row r="59" spans="1:17" s="9" customFormat="1" ht="16.5" customHeight="1" thickTop="1" thickBot="1" x14ac:dyDescent="0.2">
      <c r="C59" s="31" t="s">
        <v>76</v>
      </c>
      <c r="D59" s="32">
        <f>D33+D58</f>
        <v>8671</v>
      </c>
      <c r="E59" s="32">
        <f t="shared" ref="E59" si="3">E33+E58</f>
        <v>9834</v>
      </c>
      <c r="F59" s="32">
        <f>F33+F58</f>
        <v>18505</v>
      </c>
      <c r="G59" s="33">
        <f>G33+G58</f>
        <v>7884</v>
      </c>
      <c r="H59" s="20"/>
      <c r="I59" s="20"/>
      <c r="M59" s="20"/>
      <c r="N59" s="20"/>
      <c r="O59" s="20"/>
    </row>
    <row r="60" spans="1:17" s="9" customFormat="1" ht="12.75" customHeight="1" x14ac:dyDescent="0.15">
      <c r="C60" s="34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</row>
    <row r="61" spans="1:17" s="9" customFormat="1" ht="12.75" customHeight="1" x14ac:dyDescent="0.15">
      <c r="A61" s="3"/>
      <c r="B61" s="3"/>
      <c r="C61" s="3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"/>
      <c r="O61" s="3"/>
    </row>
    <row r="62" spans="1:17" ht="12.75" customHeight="1" x14ac:dyDescent="0.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7" ht="12.75" customHeight="1" x14ac:dyDescent="0.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7" ht="12.75" customHeight="1" x14ac:dyDescent="0.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ht="12.75" customHeight="1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ht="12.75" customHeight="1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ht="12.75" customHeight="1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2.75" customHeight="1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ht="12.75" customHeight="1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ht="12.75" customHeight="1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ht="12.75" customHeight="1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ht="12.75" customHeight="1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ht="12.75" customHeight="1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ht="12.75" customHeight="1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ht="12.75" customHeight="1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ht="12.75" customHeight="1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ht="12.75" customHeight="1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ht="12.75" customHeight="1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ht="12.75" customHeight="1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ht="12.75" customHeight="1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ht="12.75" customHeight="1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ht="12.75" customHeight="1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ht="12.75" customHeight="1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ht="12.75" customHeight="1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ht="12.75" customHeight="1" x14ac:dyDescent="0.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ht="12.75" customHeight="1" x14ac:dyDescent="0.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ht="12.75" customHeight="1" x14ac:dyDescent="0.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ht="12.75" customHeight="1" x14ac:dyDescent="0.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ht="12.75" customHeight="1" x14ac:dyDescent="0.1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ht="12.75" customHeight="1" x14ac:dyDescent="0.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2.75" customHeight="1" x14ac:dyDescent="0.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ht="12.75" customHeight="1" x14ac:dyDescent="0.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ht="12.75" customHeight="1" x14ac:dyDescent="0.1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ht="12.75" customHeight="1" x14ac:dyDescent="0.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ht="12.75" customHeight="1" x14ac:dyDescent="0.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ht="12.75" customHeight="1" x14ac:dyDescent="0.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ht="12.75" customHeight="1" x14ac:dyDescent="0.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ht="12.75" customHeight="1" x14ac:dyDescent="0.1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ht="12.75" customHeight="1" x14ac:dyDescent="0.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ht="12.75" customHeight="1" x14ac:dyDescent="0.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ht="12.75" customHeight="1" x14ac:dyDescent="0.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ht="12.75" customHeight="1" x14ac:dyDescent="0.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ht="12.75" customHeight="1" x14ac:dyDescent="0.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ht="12.75" customHeight="1" x14ac:dyDescent="0.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ht="12.75" customHeight="1" x14ac:dyDescent="0.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ht="12.75" customHeight="1" x14ac:dyDescent="0.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ht="12.75" customHeight="1" x14ac:dyDescent="0.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ht="12.75" customHeight="1" x14ac:dyDescent="0.1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ht="12.75" customHeight="1" x14ac:dyDescent="0.1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ht="12.75" customHeight="1" x14ac:dyDescent="0.1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ht="12.75" customHeight="1" x14ac:dyDescent="0.1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ht="12.75" customHeight="1" x14ac:dyDescent="0.1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ht="12.75" customHeight="1" x14ac:dyDescent="0.1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ht="12.75" customHeight="1" x14ac:dyDescent="0.1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ht="12.75" customHeight="1" x14ac:dyDescent="0.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ht="12.75" customHeight="1" x14ac:dyDescent="0.1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ht="12.75" customHeight="1" x14ac:dyDescent="0.1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ht="12.75" customHeight="1" x14ac:dyDescent="0.1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ht="12.75" customHeight="1" x14ac:dyDescent="0.1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ht="12.75" customHeight="1" x14ac:dyDescent="0.1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ht="12.75" customHeight="1" x14ac:dyDescent="0.1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ht="12.75" customHeight="1" x14ac:dyDescent="0.1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ht="12.75" customHeight="1" x14ac:dyDescent="0.1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ht="12.75" customHeight="1" x14ac:dyDescent="0.1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ht="12.75" customHeight="1" x14ac:dyDescent="0.1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ht="12.75" customHeight="1" x14ac:dyDescent="0.1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ht="12.75" customHeight="1" x14ac:dyDescent="0.1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ht="12.75" customHeight="1" x14ac:dyDescent="0.1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ht="12.75" customHeight="1" x14ac:dyDescent="0.1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ht="12.75" customHeight="1" x14ac:dyDescent="0.1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</sheetData>
  <mergeCells count="87">
    <mergeCell ref="C2:L3"/>
    <mergeCell ref="C4:L4"/>
    <mergeCell ref="C5:C7"/>
    <mergeCell ref="F5:F7"/>
    <mergeCell ref="G5:G7"/>
    <mergeCell ref="H5:H7"/>
    <mergeCell ref="K5:K7"/>
    <mergeCell ref="L5:L7"/>
    <mergeCell ref="D6:D7"/>
    <mergeCell ref="E6:E7"/>
    <mergeCell ref="I6:I7"/>
    <mergeCell ref="J6:J7"/>
    <mergeCell ref="H9:H10"/>
    <mergeCell ref="I9:I10"/>
    <mergeCell ref="J9:J10"/>
    <mergeCell ref="L9:L10"/>
    <mergeCell ref="H11:H17"/>
    <mergeCell ref="I11:I17"/>
    <mergeCell ref="J11:J17"/>
    <mergeCell ref="K11:K17"/>
    <mergeCell ref="L11:L17"/>
    <mergeCell ref="K9:K10"/>
    <mergeCell ref="H23:H24"/>
    <mergeCell ref="I23:I24"/>
    <mergeCell ref="J23:J24"/>
    <mergeCell ref="K23:K24"/>
    <mergeCell ref="L23:L24"/>
    <mergeCell ref="H18:H22"/>
    <mergeCell ref="I18:I22"/>
    <mergeCell ref="J18:J22"/>
    <mergeCell ref="K18:K22"/>
    <mergeCell ref="L18:L22"/>
    <mergeCell ref="H29:H30"/>
    <mergeCell ref="I29:I30"/>
    <mergeCell ref="J29:J30"/>
    <mergeCell ref="K29:K30"/>
    <mergeCell ref="L29:L30"/>
    <mergeCell ref="H25:H28"/>
    <mergeCell ref="I25:I28"/>
    <mergeCell ref="J25:J28"/>
    <mergeCell ref="K25:K28"/>
    <mergeCell ref="L25:L28"/>
    <mergeCell ref="H34:H36"/>
    <mergeCell ref="I34:I36"/>
    <mergeCell ref="J34:J36"/>
    <mergeCell ref="K34:K36"/>
    <mergeCell ref="L34:L36"/>
    <mergeCell ref="H31:H32"/>
    <mergeCell ref="I31:I32"/>
    <mergeCell ref="J31:J32"/>
    <mergeCell ref="K31:K32"/>
    <mergeCell ref="L31:L32"/>
    <mergeCell ref="H40:H42"/>
    <mergeCell ref="I40:I42"/>
    <mergeCell ref="J40:J42"/>
    <mergeCell ref="K40:K42"/>
    <mergeCell ref="L40:L42"/>
    <mergeCell ref="H37:H39"/>
    <mergeCell ref="I37:I39"/>
    <mergeCell ref="J37:J39"/>
    <mergeCell ref="K37:K39"/>
    <mergeCell ref="L37:L39"/>
    <mergeCell ref="H46:H48"/>
    <mergeCell ref="I46:I48"/>
    <mergeCell ref="J46:J48"/>
    <mergeCell ref="K46:K48"/>
    <mergeCell ref="L46:L48"/>
    <mergeCell ref="H43:H45"/>
    <mergeCell ref="I43:I45"/>
    <mergeCell ref="J43:J45"/>
    <mergeCell ref="K43:K45"/>
    <mergeCell ref="L43:L45"/>
    <mergeCell ref="H52:H54"/>
    <mergeCell ref="I52:I54"/>
    <mergeCell ref="J52:J54"/>
    <mergeCell ref="K52:K54"/>
    <mergeCell ref="L52:L54"/>
    <mergeCell ref="H49:H51"/>
    <mergeCell ref="I49:I51"/>
    <mergeCell ref="J49:J51"/>
    <mergeCell ref="K49:K51"/>
    <mergeCell ref="L49:L51"/>
    <mergeCell ref="H55:H57"/>
    <mergeCell ref="I55:I57"/>
    <mergeCell ref="J55:J57"/>
    <mergeCell ref="K55:K57"/>
    <mergeCell ref="L55:L57"/>
  </mergeCells>
  <phoneticPr fontId="1"/>
  <pageMargins left="0.7" right="0.7" top="0.75" bottom="0.75" header="0.3" footer="0.3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30"/>
  <sheetViews>
    <sheetView topLeftCell="A39" zoomScaleNormal="100" workbookViewId="0">
      <selection activeCell="O38" sqref="O38"/>
    </sheetView>
  </sheetViews>
  <sheetFormatPr defaultRowHeight="13.5" x14ac:dyDescent="0.15"/>
  <cols>
    <col min="1" max="2" width="2" style="1" customWidth="1"/>
    <col min="3" max="3" width="10.875" style="1" customWidth="1"/>
    <col min="4" max="5" width="9.5" style="1" customWidth="1"/>
    <col min="6" max="7" width="10.875" style="1" customWidth="1"/>
    <col min="8" max="8" width="5.125" style="1" customWidth="1"/>
    <col min="9" max="12" width="10.875" style="1" customWidth="1"/>
    <col min="13" max="13" width="5.875" style="1" customWidth="1"/>
    <col min="14" max="15" width="10.25" style="1" customWidth="1"/>
    <col min="16" max="16" width="9" style="1" customWidth="1"/>
    <col min="17" max="16384" width="9" style="3"/>
  </cols>
  <sheetData>
    <row r="1" spans="1:18" ht="17.25" customHeight="1" x14ac:dyDescent="0.1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8" ht="14.25" customHeight="1" x14ac:dyDescent="0.15">
      <c r="B2" s="4"/>
      <c r="C2" s="93" t="s">
        <v>0</v>
      </c>
      <c r="D2" s="93"/>
      <c r="E2" s="93"/>
      <c r="F2" s="93"/>
      <c r="G2" s="93"/>
      <c r="H2" s="93"/>
      <c r="I2" s="93"/>
      <c r="J2" s="93"/>
      <c r="K2" s="93"/>
      <c r="L2" s="93"/>
      <c r="M2" s="42"/>
      <c r="N2" s="4"/>
      <c r="O2" s="4"/>
    </row>
    <row r="3" spans="1:18" s="5" customFormat="1" ht="11.45" customHeight="1" x14ac:dyDescent="0.15">
      <c r="C3" s="93"/>
      <c r="D3" s="93"/>
      <c r="E3" s="93"/>
      <c r="F3" s="93"/>
      <c r="G3" s="93"/>
      <c r="H3" s="93"/>
      <c r="I3" s="93"/>
      <c r="J3" s="93"/>
      <c r="K3" s="93"/>
      <c r="L3" s="93"/>
      <c r="M3" s="42"/>
    </row>
    <row r="4" spans="1:18" s="6" customFormat="1" ht="12" customHeight="1" thickBot="1" x14ac:dyDescent="0.2">
      <c r="C4" s="94" t="s">
        <v>79</v>
      </c>
      <c r="D4" s="94"/>
      <c r="E4" s="94"/>
      <c r="F4" s="94"/>
      <c r="G4" s="94"/>
      <c r="H4" s="94"/>
      <c r="I4" s="94"/>
      <c r="J4" s="94"/>
      <c r="K4" s="94"/>
      <c r="L4" s="94"/>
      <c r="M4" s="7"/>
      <c r="Q4" s="7"/>
    </row>
    <row r="5" spans="1:18" s="9" customFormat="1" ht="13.5" customHeight="1" x14ac:dyDescent="0.15">
      <c r="A5" s="8"/>
      <c r="C5" s="95" t="s">
        <v>1</v>
      </c>
      <c r="D5" s="10"/>
      <c r="E5" s="11"/>
      <c r="F5" s="98" t="s">
        <v>2</v>
      </c>
      <c r="G5" s="101" t="s">
        <v>3</v>
      </c>
      <c r="H5" s="104" t="s">
        <v>4</v>
      </c>
      <c r="I5" s="12"/>
      <c r="J5" s="12"/>
      <c r="K5" s="107" t="s">
        <v>2</v>
      </c>
      <c r="L5" s="110" t="s">
        <v>3</v>
      </c>
      <c r="M5" s="13"/>
      <c r="N5" s="13"/>
      <c r="O5" s="13"/>
      <c r="Q5" s="14"/>
    </row>
    <row r="6" spans="1:18" s="9" customFormat="1" ht="9.75" customHeight="1" x14ac:dyDescent="0.15">
      <c r="A6" s="8"/>
      <c r="C6" s="96"/>
      <c r="D6" s="113" t="s">
        <v>5</v>
      </c>
      <c r="E6" s="113" t="s">
        <v>6</v>
      </c>
      <c r="F6" s="99"/>
      <c r="G6" s="102"/>
      <c r="H6" s="105"/>
      <c r="I6" s="116" t="s">
        <v>5</v>
      </c>
      <c r="J6" s="118" t="s">
        <v>7</v>
      </c>
      <c r="K6" s="108"/>
      <c r="L6" s="111"/>
      <c r="M6" s="13"/>
      <c r="N6" s="13"/>
      <c r="O6" s="13"/>
      <c r="Q6" s="14"/>
    </row>
    <row r="7" spans="1:18" s="9" customFormat="1" ht="9" customHeight="1" x14ac:dyDescent="0.15">
      <c r="A7" s="8"/>
      <c r="C7" s="97"/>
      <c r="D7" s="114"/>
      <c r="E7" s="115"/>
      <c r="F7" s="100"/>
      <c r="G7" s="103"/>
      <c r="H7" s="106"/>
      <c r="I7" s="117"/>
      <c r="J7" s="119"/>
      <c r="K7" s="109"/>
      <c r="L7" s="112"/>
      <c r="M7" s="13"/>
      <c r="N7" s="13"/>
      <c r="O7" s="13"/>
    </row>
    <row r="8" spans="1:18" s="9" customFormat="1" ht="16.5" customHeight="1" x14ac:dyDescent="0.15">
      <c r="C8" s="15" t="s">
        <v>8</v>
      </c>
      <c r="D8" s="16">
        <v>240</v>
      </c>
      <c r="E8" s="44">
        <v>296</v>
      </c>
      <c r="F8" s="16">
        <f>D8+E8</f>
        <v>536</v>
      </c>
      <c r="G8" s="16">
        <v>259</v>
      </c>
      <c r="H8" s="17" t="s">
        <v>9</v>
      </c>
      <c r="I8" s="18">
        <f>SUM(D8)</f>
        <v>240</v>
      </c>
      <c r="J8" s="18">
        <f>E8</f>
        <v>296</v>
      </c>
      <c r="K8" s="18">
        <f>I8+J8</f>
        <v>536</v>
      </c>
      <c r="L8" s="19">
        <f>G8</f>
        <v>259</v>
      </c>
      <c r="M8" s="20"/>
      <c r="N8" s="20"/>
      <c r="O8" s="20"/>
    </row>
    <row r="9" spans="1:18" s="9" customFormat="1" ht="16.5" customHeight="1" x14ac:dyDescent="0.15">
      <c r="C9" s="15" t="s">
        <v>10</v>
      </c>
      <c r="D9" s="16">
        <v>330</v>
      </c>
      <c r="E9" s="16">
        <v>386</v>
      </c>
      <c r="F9" s="16">
        <f>D9+E9</f>
        <v>716</v>
      </c>
      <c r="G9" s="16">
        <v>327</v>
      </c>
      <c r="H9" s="72" t="s">
        <v>11</v>
      </c>
      <c r="I9" s="78">
        <f>SUM(D9:D10)</f>
        <v>410</v>
      </c>
      <c r="J9" s="78">
        <f>E9+E10</f>
        <v>475</v>
      </c>
      <c r="K9" s="78">
        <f>I9+J9</f>
        <v>885</v>
      </c>
      <c r="L9" s="81">
        <f>SUM(G9:G10)</f>
        <v>413</v>
      </c>
      <c r="M9" s="20"/>
      <c r="N9" s="20"/>
      <c r="O9" s="20"/>
    </row>
    <row r="10" spans="1:18" s="9" customFormat="1" ht="16.5" customHeight="1" x14ac:dyDescent="0.15">
      <c r="C10" s="15" t="s">
        <v>12</v>
      </c>
      <c r="D10" s="16">
        <v>80</v>
      </c>
      <c r="E10" s="16">
        <v>89</v>
      </c>
      <c r="F10" s="16">
        <f>D10+E10</f>
        <v>169</v>
      </c>
      <c r="G10" s="16">
        <v>86</v>
      </c>
      <c r="H10" s="84"/>
      <c r="I10" s="80"/>
      <c r="J10" s="80"/>
      <c r="K10" s="80"/>
      <c r="L10" s="86"/>
      <c r="M10" s="20"/>
      <c r="N10" s="20"/>
      <c r="O10" s="20"/>
      <c r="R10" s="14"/>
    </row>
    <row r="11" spans="1:18" s="9" customFormat="1" ht="16.5" customHeight="1" x14ac:dyDescent="0.15">
      <c r="C11" s="15" t="s">
        <v>13</v>
      </c>
      <c r="D11" s="16">
        <v>48</v>
      </c>
      <c r="E11" s="16">
        <v>46</v>
      </c>
      <c r="F11" s="16">
        <f>D11+E11</f>
        <v>94</v>
      </c>
      <c r="G11" s="16">
        <v>50</v>
      </c>
      <c r="H11" s="72" t="s">
        <v>14</v>
      </c>
      <c r="I11" s="78">
        <f>SUM(D11:D17)</f>
        <v>475</v>
      </c>
      <c r="J11" s="78">
        <f>E11+E12+E13+E14+E15+E16+E17</f>
        <v>563</v>
      </c>
      <c r="K11" s="78">
        <f>I11+J11</f>
        <v>1038</v>
      </c>
      <c r="L11" s="81">
        <f>SUM(G11:G17)</f>
        <v>507</v>
      </c>
      <c r="M11" s="20"/>
      <c r="N11" s="20"/>
      <c r="O11" s="20"/>
      <c r="R11" s="14"/>
    </row>
    <row r="12" spans="1:18" s="9" customFormat="1" ht="16.5" customHeight="1" x14ac:dyDescent="0.15">
      <c r="C12" s="15" t="s">
        <v>15</v>
      </c>
      <c r="D12" s="16">
        <v>34</v>
      </c>
      <c r="E12" s="16">
        <v>54</v>
      </c>
      <c r="F12" s="16">
        <f t="shared" ref="F12:F32" si="0">D12+E12</f>
        <v>88</v>
      </c>
      <c r="G12" s="16">
        <v>43</v>
      </c>
      <c r="H12" s="73"/>
      <c r="I12" s="79"/>
      <c r="J12" s="79"/>
      <c r="K12" s="79"/>
      <c r="L12" s="82"/>
      <c r="M12" s="20"/>
      <c r="N12" s="20"/>
      <c r="O12" s="20"/>
    </row>
    <row r="13" spans="1:18" s="9" customFormat="1" ht="16.5" customHeight="1" x14ac:dyDescent="0.15">
      <c r="C13" s="15" t="s">
        <v>16</v>
      </c>
      <c r="D13" s="16">
        <v>34</v>
      </c>
      <c r="E13" s="16">
        <v>33</v>
      </c>
      <c r="F13" s="16">
        <f>D13+E13</f>
        <v>67</v>
      </c>
      <c r="G13" s="16">
        <v>28</v>
      </c>
      <c r="H13" s="73"/>
      <c r="I13" s="79"/>
      <c r="J13" s="79"/>
      <c r="K13" s="79"/>
      <c r="L13" s="82"/>
      <c r="M13" s="20"/>
      <c r="N13" s="20"/>
      <c r="O13" s="20"/>
    </row>
    <row r="14" spans="1:18" s="9" customFormat="1" ht="16.5" customHeight="1" x14ac:dyDescent="0.15">
      <c r="C14" s="15" t="s">
        <v>17</v>
      </c>
      <c r="D14" s="16">
        <v>134</v>
      </c>
      <c r="E14" s="16">
        <v>147</v>
      </c>
      <c r="F14" s="16">
        <f t="shared" si="0"/>
        <v>281</v>
      </c>
      <c r="G14" s="16">
        <v>138</v>
      </c>
      <c r="H14" s="73"/>
      <c r="I14" s="79"/>
      <c r="J14" s="79"/>
      <c r="K14" s="79"/>
      <c r="L14" s="82"/>
      <c r="M14" s="20"/>
      <c r="N14" s="20"/>
      <c r="O14" s="20"/>
    </row>
    <row r="15" spans="1:18" s="9" customFormat="1" ht="16.5" customHeight="1" x14ac:dyDescent="0.15">
      <c r="C15" s="15" t="s">
        <v>18</v>
      </c>
      <c r="D15" s="16">
        <v>63</v>
      </c>
      <c r="E15" s="16">
        <v>78</v>
      </c>
      <c r="F15" s="16">
        <f t="shared" si="0"/>
        <v>141</v>
      </c>
      <c r="G15" s="16">
        <v>63</v>
      </c>
      <c r="H15" s="73"/>
      <c r="I15" s="79"/>
      <c r="J15" s="79"/>
      <c r="K15" s="79"/>
      <c r="L15" s="82"/>
      <c r="M15" s="20"/>
      <c r="N15" s="20"/>
      <c r="O15" s="20"/>
    </row>
    <row r="16" spans="1:18" s="9" customFormat="1" ht="16.5" customHeight="1" x14ac:dyDescent="0.15">
      <c r="C16" s="15" t="s">
        <v>19</v>
      </c>
      <c r="D16" s="16">
        <v>46</v>
      </c>
      <c r="E16" s="16">
        <v>53</v>
      </c>
      <c r="F16" s="16">
        <f t="shared" si="0"/>
        <v>99</v>
      </c>
      <c r="G16" s="16">
        <v>48</v>
      </c>
      <c r="H16" s="73"/>
      <c r="I16" s="79"/>
      <c r="J16" s="79"/>
      <c r="K16" s="79"/>
      <c r="L16" s="82"/>
      <c r="M16" s="20"/>
      <c r="N16" s="20"/>
      <c r="O16" s="20"/>
    </row>
    <row r="17" spans="3:15" s="9" customFormat="1" ht="16.5" customHeight="1" x14ac:dyDescent="0.15">
      <c r="C17" s="15" t="s">
        <v>20</v>
      </c>
      <c r="D17" s="16">
        <v>116</v>
      </c>
      <c r="E17" s="16">
        <v>152</v>
      </c>
      <c r="F17" s="16">
        <f t="shared" si="0"/>
        <v>268</v>
      </c>
      <c r="G17" s="16">
        <v>137</v>
      </c>
      <c r="H17" s="92"/>
      <c r="I17" s="80"/>
      <c r="J17" s="80"/>
      <c r="K17" s="80"/>
      <c r="L17" s="86"/>
      <c r="M17" s="20"/>
      <c r="N17" s="20"/>
      <c r="O17" s="20"/>
    </row>
    <row r="18" spans="3:15" s="9" customFormat="1" ht="16.5" customHeight="1" x14ac:dyDescent="0.15">
      <c r="C18" s="15" t="s">
        <v>21</v>
      </c>
      <c r="D18" s="16">
        <v>15</v>
      </c>
      <c r="E18" s="16">
        <v>16</v>
      </c>
      <c r="F18" s="16">
        <f t="shared" si="0"/>
        <v>31</v>
      </c>
      <c r="G18" s="16">
        <v>12</v>
      </c>
      <c r="H18" s="91" t="s">
        <v>22</v>
      </c>
      <c r="I18" s="78">
        <f>SUM(D18:D22)</f>
        <v>745</v>
      </c>
      <c r="J18" s="78">
        <f>E18+E19+E20+E21+E22</f>
        <v>879</v>
      </c>
      <c r="K18" s="78">
        <f>I18+J18</f>
        <v>1624</v>
      </c>
      <c r="L18" s="81">
        <f>SUM(G18:G22)</f>
        <v>730</v>
      </c>
      <c r="M18" s="20"/>
      <c r="N18" s="20"/>
      <c r="O18" s="20"/>
    </row>
    <row r="19" spans="3:15" s="9" customFormat="1" ht="16.5" customHeight="1" x14ac:dyDescent="0.15">
      <c r="C19" s="15" t="s">
        <v>23</v>
      </c>
      <c r="D19" s="16">
        <v>36</v>
      </c>
      <c r="E19" s="16">
        <v>34</v>
      </c>
      <c r="F19" s="16">
        <f t="shared" si="0"/>
        <v>70</v>
      </c>
      <c r="G19" s="16">
        <v>28</v>
      </c>
      <c r="H19" s="73"/>
      <c r="I19" s="79"/>
      <c r="J19" s="79"/>
      <c r="K19" s="79"/>
      <c r="L19" s="82"/>
      <c r="M19" s="20"/>
      <c r="N19" s="20"/>
      <c r="O19" s="20"/>
    </row>
    <row r="20" spans="3:15" s="9" customFormat="1" ht="16.5" customHeight="1" x14ac:dyDescent="0.15">
      <c r="C20" s="15" t="s">
        <v>24</v>
      </c>
      <c r="D20" s="16">
        <v>248</v>
      </c>
      <c r="E20" s="16">
        <v>308</v>
      </c>
      <c r="F20" s="16">
        <f t="shared" si="0"/>
        <v>556</v>
      </c>
      <c r="G20" s="16">
        <v>246</v>
      </c>
      <c r="H20" s="73"/>
      <c r="I20" s="79"/>
      <c r="J20" s="79"/>
      <c r="K20" s="79"/>
      <c r="L20" s="82"/>
      <c r="M20" s="20"/>
      <c r="N20" s="20"/>
      <c r="O20" s="20"/>
    </row>
    <row r="21" spans="3:15" s="9" customFormat="1" ht="16.5" customHeight="1" x14ac:dyDescent="0.15">
      <c r="C21" s="15" t="s">
        <v>25</v>
      </c>
      <c r="D21" s="16">
        <v>231</v>
      </c>
      <c r="E21" s="16">
        <v>272</v>
      </c>
      <c r="F21" s="16">
        <f t="shared" si="0"/>
        <v>503</v>
      </c>
      <c r="G21" s="16">
        <v>245</v>
      </c>
      <c r="H21" s="73"/>
      <c r="I21" s="79"/>
      <c r="J21" s="79"/>
      <c r="K21" s="79"/>
      <c r="L21" s="82"/>
      <c r="M21" s="20"/>
      <c r="N21" s="20"/>
      <c r="O21" s="20"/>
    </row>
    <row r="22" spans="3:15" s="9" customFormat="1" ht="16.5" customHeight="1" x14ac:dyDescent="0.15">
      <c r="C22" s="15" t="s">
        <v>26</v>
      </c>
      <c r="D22" s="16">
        <v>215</v>
      </c>
      <c r="E22" s="16">
        <v>249</v>
      </c>
      <c r="F22" s="16">
        <f t="shared" si="0"/>
        <v>464</v>
      </c>
      <c r="G22" s="16">
        <v>199</v>
      </c>
      <c r="H22" s="84"/>
      <c r="I22" s="80"/>
      <c r="J22" s="80"/>
      <c r="K22" s="80"/>
      <c r="L22" s="86"/>
      <c r="M22" s="20"/>
      <c r="N22" s="20"/>
      <c r="O22" s="20"/>
    </row>
    <row r="23" spans="3:15" s="9" customFormat="1" ht="16.5" customHeight="1" x14ac:dyDescent="0.15">
      <c r="C23" s="15" t="s">
        <v>27</v>
      </c>
      <c r="D23" s="16">
        <v>357</v>
      </c>
      <c r="E23" s="16">
        <v>384</v>
      </c>
      <c r="F23" s="16">
        <f t="shared" si="0"/>
        <v>741</v>
      </c>
      <c r="G23" s="16">
        <v>314</v>
      </c>
      <c r="H23" s="72" t="s">
        <v>28</v>
      </c>
      <c r="I23" s="78">
        <f>SUM(D23:D24)</f>
        <v>789</v>
      </c>
      <c r="J23" s="78">
        <f>E23+E24</f>
        <v>859</v>
      </c>
      <c r="K23" s="78">
        <f>I23+J23</f>
        <v>1648</v>
      </c>
      <c r="L23" s="81">
        <f>SUM(G23:G24)</f>
        <v>692</v>
      </c>
      <c r="M23" s="20"/>
      <c r="N23" s="20"/>
      <c r="O23" s="20"/>
    </row>
    <row r="24" spans="3:15" s="9" customFormat="1" ht="16.5" customHeight="1" x14ac:dyDescent="0.15">
      <c r="C24" s="15" t="s">
        <v>29</v>
      </c>
      <c r="D24" s="16">
        <v>432</v>
      </c>
      <c r="E24" s="16">
        <v>475</v>
      </c>
      <c r="F24" s="16">
        <f t="shared" si="0"/>
        <v>907</v>
      </c>
      <c r="G24" s="16">
        <v>378</v>
      </c>
      <c r="H24" s="84"/>
      <c r="I24" s="80"/>
      <c r="J24" s="80"/>
      <c r="K24" s="80"/>
      <c r="L24" s="86"/>
      <c r="M24" s="20"/>
      <c r="N24" s="20"/>
      <c r="O24" s="20"/>
    </row>
    <row r="25" spans="3:15" s="9" customFormat="1" ht="16.5" customHeight="1" x14ac:dyDescent="0.15">
      <c r="C25" s="15" t="s">
        <v>30</v>
      </c>
      <c r="D25" s="16">
        <v>131</v>
      </c>
      <c r="E25" s="16">
        <v>185</v>
      </c>
      <c r="F25" s="16">
        <f t="shared" si="0"/>
        <v>316</v>
      </c>
      <c r="G25" s="16">
        <v>143</v>
      </c>
      <c r="H25" s="72" t="s">
        <v>31</v>
      </c>
      <c r="I25" s="78">
        <f>SUM(D25:D28)</f>
        <v>827</v>
      </c>
      <c r="J25" s="78">
        <f>E25+E26+E27+E28</f>
        <v>963</v>
      </c>
      <c r="K25" s="78">
        <f>I25+J25</f>
        <v>1790</v>
      </c>
      <c r="L25" s="81">
        <f>SUM(G25:G28)</f>
        <v>799</v>
      </c>
      <c r="M25" s="20"/>
      <c r="N25" s="20"/>
      <c r="O25" s="20"/>
    </row>
    <row r="26" spans="3:15" s="9" customFormat="1" ht="16.5" customHeight="1" x14ac:dyDescent="0.15">
      <c r="C26" s="15" t="s">
        <v>32</v>
      </c>
      <c r="D26" s="16">
        <v>124</v>
      </c>
      <c r="E26" s="16">
        <v>145</v>
      </c>
      <c r="F26" s="16">
        <f t="shared" si="0"/>
        <v>269</v>
      </c>
      <c r="G26" s="16">
        <v>117</v>
      </c>
      <c r="H26" s="73"/>
      <c r="I26" s="79"/>
      <c r="J26" s="79"/>
      <c r="K26" s="79"/>
      <c r="L26" s="82"/>
      <c r="M26" s="20"/>
      <c r="N26" s="20"/>
      <c r="O26" s="20"/>
    </row>
    <row r="27" spans="3:15" s="9" customFormat="1" ht="16.5" customHeight="1" x14ac:dyDescent="0.15">
      <c r="C27" s="15" t="s">
        <v>33</v>
      </c>
      <c r="D27" s="16">
        <v>376</v>
      </c>
      <c r="E27" s="16">
        <v>422</v>
      </c>
      <c r="F27" s="16">
        <f t="shared" si="0"/>
        <v>798</v>
      </c>
      <c r="G27" s="16">
        <v>365</v>
      </c>
      <c r="H27" s="73"/>
      <c r="I27" s="79"/>
      <c r="J27" s="79"/>
      <c r="K27" s="79"/>
      <c r="L27" s="82"/>
      <c r="M27" s="20"/>
      <c r="N27" s="20"/>
      <c r="O27" s="20"/>
    </row>
    <row r="28" spans="3:15" s="9" customFormat="1" ht="16.5" customHeight="1" x14ac:dyDescent="0.15">
      <c r="C28" s="15" t="s">
        <v>34</v>
      </c>
      <c r="D28" s="16">
        <v>196</v>
      </c>
      <c r="E28" s="16">
        <v>211</v>
      </c>
      <c r="F28" s="16">
        <f t="shared" si="0"/>
        <v>407</v>
      </c>
      <c r="G28" s="16">
        <v>174</v>
      </c>
      <c r="H28" s="84"/>
      <c r="I28" s="80"/>
      <c r="J28" s="80"/>
      <c r="K28" s="80"/>
      <c r="L28" s="86"/>
      <c r="M28" s="20"/>
      <c r="N28" s="20"/>
      <c r="O28" s="20"/>
    </row>
    <row r="29" spans="3:15" s="9" customFormat="1" ht="16.5" customHeight="1" x14ac:dyDescent="0.15">
      <c r="C29" s="15" t="s">
        <v>35</v>
      </c>
      <c r="D29" s="16">
        <v>367</v>
      </c>
      <c r="E29" s="16">
        <v>398</v>
      </c>
      <c r="F29" s="16">
        <f t="shared" si="0"/>
        <v>765</v>
      </c>
      <c r="G29" s="16">
        <v>297</v>
      </c>
      <c r="H29" s="72" t="s">
        <v>36</v>
      </c>
      <c r="I29" s="78">
        <f>SUM(D29:D30)</f>
        <v>425</v>
      </c>
      <c r="J29" s="78">
        <f>E29+E30</f>
        <v>466</v>
      </c>
      <c r="K29" s="78">
        <f>I29+J29</f>
        <v>891</v>
      </c>
      <c r="L29" s="81">
        <f>SUM(G29:G30)</f>
        <v>358</v>
      </c>
      <c r="M29" s="20"/>
      <c r="N29" s="20"/>
      <c r="O29" s="20"/>
    </row>
    <row r="30" spans="3:15" s="9" customFormat="1" ht="16.5" customHeight="1" x14ac:dyDescent="0.15">
      <c r="C30" s="15" t="s">
        <v>37</v>
      </c>
      <c r="D30" s="16">
        <v>58</v>
      </c>
      <c r="E30" s="16">
        <v>68</v>
      </c>
      <c r="F30" s="16">
        <f t="shared" si="0"/>
        <v>126</v>
      </c>
      <c r="G30" s="16">
        <v>61</v>
      </c>
      <c r="H30" s="84"/>
      <c r="I30" s="80"/>
      <c r="J30" s="80"/>
      <c r="K30" s="80"/>
      <c r="L30" s="86"/>
      <c r="M30" s="20"/>
      <c r="N30" s="20"/>
      <c r="O30" s="20"/>
    </row>
    <row r="31" spans="3:15" s="9" customFormat="1" ht="16.5" customHeight="1" x14ac:dyDescent="0.15">
      <c r="C31" s="15" t="s">
        <v>38</v>
      </c>
      <c r="D31" s="16">
        <v>701</v>
      </c>
      <c r="E31" s="16">
        <v>820</v>
      </c>
      <c r="F31" s="16">
        <f t="shared" si="0"/>
        <v>1521</v>
      </c>
      <c r="G31" s="16">
        <v>682</v>
      </c>
      <c r="H31" s="72" t="s">
        <v>39</v>
      </c>
      <c r="I31" s="78">
        <f>SUM(D31:D32)</f>
        <v>921</v>
      </c>
      <c r="J31" s="78">
        <f>E31+E32</f>
        <v>1077</v>
      </c>
      <c r="K31" s="78">
        <f>I31+J31</f>
        <v>1998</v>
      </c>
      <c r="L31" s="81">
        <f>SUM(G31:G32)</f>
        <v>880</v>
      </c>
      <c r="M31" s="20"/>
      <c r="N31" s="20"/>
      <c r="O31" s="20"/>
    </row>
    <row r="32" spans="3:15" s="9" customFormat="1" ht="16.5" customHeight="1" thickBot="1" x14ac:dyDescent="0.2">
      <c r="C32" s="21" t="s">
        <v>40</v>
      </c>
      <c r="D32" s="43">
        <v>220</v>
      </c>
      <c r="E32" s="43">
        <v>257</v>
      </c>
      <c r="F32" s="16">
        <f t="shared" si="0"/>
        <v>477</v>
      </c>
      <c r="G32" s="43">
        <v>198</v>
      </c>
      <c r="H32" s="74"/>
      <c r="I32" s="87"/>
      <c r="J32" s="87"/>
      <c r="K32" s="87"/>
      <c r="L32" s="83"/>
      <c r="M32" s="20"/>
      <c r="N32" s="20"/>
      <c r="O32" s="20"/>
    </row>
    <row r="33" spans="3:16" s="9" customFormat="1" ht="16.5" customHeight="1" thickTop="1" thickBot="1" x14ac:dyDescent="0.2">
      <c r="C33" s="22" t="s">
        <v>41</v>
      </c>
      <c r="D33" s="23">
        <f>SUM(D8:D32)</f>
        <v>4832</v>
      </c>
      <c r="E33" s="23">
        <f>SUM(E8:E32)</f>
        <v>5578</v>
      </c>
      <c r="F33" s="23">
        <f>SUM(F8:F32)</f>
        <v>10410</v>
      </c>
      <c r="G33" s="23">
        <f>SUM(G8:G32)</f>
        <v>4638</v>
      </c>
      <c r="H33" s="24"/>
      <c r="I33" s="25"/>
      <c r="J33" s="25"/>
      <c r="K33" s="25"/>
      <c r="L33" s="25"/>
      <c r="M33" s="26"/>
      <c r="N33" s="26"/>
      <c r="O33" s="20"/>
    </row>
    <row r="34" spans="3:16" s="9" customFormat="1" ht="16.5" customHeight="1" thickTop="1" x14ac:dyDescent="0.15">
      <c r="C34" s="27" t="s">
        <v>42</v>
      </c>
      <c r="D34" s="44">
        <v>198</v>
      </c>
      <c r="E34" s="44">
        <v>230</v>
      </c>
      <c r="F34" s="44">
        <f>D34+E34</f>
        <v>428</v>
      </c>
      <c r="G34" s="44">
        <v>165</v>
      </c>
      <c r="H34" s="88" t="s">
        <v>43</v>
      </c>
      <c r="I34" s="89">
        <f>SUM(D34:D36)</f>
        <v>427</v>
      </c>
      <c r="J34" s="89">
        <f>E34+E35+E36</f>
        <v>496</v>
      </c>
      <c r="K34" s="78">
        <f>I34+J34</f>
        <v>923</v>
      </c>
      <c r="L34" s="90">
        <f>SUM(G34:G36)</f>
        <v>378</v>
      </c>
      <c r="M34" s="20"/>
      <c r="N34" s="20"/>
      <c r="O34" s="20"/>
      <c r="P34" s="14"/>
    </row>
    <row r="35" spans="3:16" s="9" customFormat="1" ht="16.5" customHeight="1" x14ac:dyDescent="0.15">
      <c r="C35" s="15" t="s">
        <v>44</v>
      </c>
      <c r="D35" s="16">
        <v>170</v>
      </c>
      <c r="E35" s="16">
        <v>207</v>
      </c>
      <c r="F35" s="44">
        <f>D35+E35</f>
        <v>377</v>
      </c>
      <c r="G35" s="16">
        <v>174</v>
      </c>
      <c r="H35" s="73"/>
      <c r="I35" s="76"/>
      <c r="J35" s="76"/>
      <c r="K35" s="79"/>
      <c r="L35" s="82"/>
      <c r="M35" s="20"/>
      <c r="N35" s="20"/>
      <c r="O35" s="20"/>
    </row>
    <row r="36" spans="3:16" s="9" customFormat="1" ht="16.5" customHeight="1" x14ac:dyDescent="0.15">
      <c r="C36" s="15" t="s">
        <v>45</v>
      </c>
      <c r="D36" s="16">
        <v>59</v>
      </c>
      <c r="E36" s="16">
        <v>59</v>
      </c>
      <c r="F36" s="44">
        <f t="shared" ref="F36:F53" si="1">D36+E36</f>
        <v>118</v>
      </c>
      <c r="G36" s="16">
        <v>39</v>
      </c>
      <c r="H36" s="84"/>
      <c r="I36" s="85"/>
      <c r="J36" s="85"/>
      <c r="K36" s="80"/>
      <c r="L36" s="86"/>
      <c r="M36" s="20"/>
      <c r="N36" s="20"/>
      <c r="O36" s="20"/>
    </row>
    <row r="37" spans="3:16" s="9" customFormat="1" ht="16.5" customHeight="1" x14ac:dyDescent="0.15">
      <c r="C37" s="15" t="s">
        <v>46</v>
      </c>
      <c r="D37" s="16">
        <v>148</v>
      </c>
      <c r="E37" s="16">
        <v>155</v>
      </c>
      <c r="F37" s="44">
        <f t="shared" si="1"/>
        <v>303</v>
      </c>
      <c r="G37" s="16">
        <v>124</v>
      </c>
      <c r="H37" s="72" t="s">
        <v>47</v>
      </c>
      <c r="I37" s="75">
        <f>SUM(D37:D39)</f>
        <v>459</v>
      </c>
      <c r="J37" s="75">
        <f>E37+E38+E39</f>
        <v>481</v>
      </c>
      <c r="K37" s="78">
        <f>SUM(I37:J39)</f>
        <v>940</v>
      </c>
      <c r="L37" s="81">
        <f>SUM(G37:G39)</f>
        <v>374</v>
      </c>
      <c r="M37" s="20"/>
      <c r="N37" s="20"/>
      <c r="O37" s="20"/>
    </row>
    <row r="38" spans="3:16" s="9" customFormat="1" ht="16.5" customHeight="1" x14ac:dyDescent="0.15">
      <c r="C38" s="15" t="s">
        <v>48</v>
      </c>
      <c r="D38" s="16">
        <v>146</v>
      </c>
      <c r="E38" s="16">
        <v>141</v>
      </c>
      <c r="F38" s="44">
        <f t="shared" si="1"/>
        <v>287</v>
      </c>
      <c r="G38" s="16">
        <v>98</v>
      </c>
      <c r="H38" s="73"/>
      <c r="I38" s="76"/>
      <c r="J38" s="76"/>
      <c r="K38" s="79"/>
      <c r="L38" s="82"/>
      <c r="M38" s="20"/>
      <c r="N38" s="20"/>
      <c r="O38" s="20"/>
    </row>
    <row r="39" spans="3:16" s="9" customFormat="1" ht="16.5" customHeight="1" x14ac:dyDescent="0.15">
      <c r="C39" s="15" t="s">
        <v>49</v>
      </c>
      <c r="D39" s="16">
        <v>165</v>
      </c>
      <c r="E39" s="16">
        <v>185</v>
      </c>
      <c r="F39" s="44">
        <f t="shared" si="1"/>
        <v>350</v>
      </c>
      <c r="G39" s="16">
        <v>152</v>
      </c>
      <c r="H39" s="84"/>
      <c r="I39" s="85"/>
      <c r="J39" s="85"/>
      <c r="K39" s="80"/>
      <c r="L39" s="86"/>
      <c r="M39" s="20"/>
      <c r="N39" s="20"/>
      <c r="O39" s="20"/>
    </row>
    <row r="40" spans="3:16" s="9" customFormat="1" ht="16.5" customHeight="1" x14ac:dyDescent="0.15">
      <c r="C40" s="15" t="s">
        <v>50</v>
      </c>
      <c r="D40" s="16">
        <v>286</v>
      </c>
      <c r="E40" s="16">
        <v>333</v>
      </c>
      <c r="F40" s="44">
        <f t="shared" si="1"/>
        <v>619</v>
      </c>
      <c r="G40" s="16">
        <v>239</v>
      </c>
      <c r="H40" s="72" t="s">
        <v>51</v>
      </c>
      <c r="I40" s="75">
        <f>SUM(D40:D42)</f>
        <v>642</v>
      </c>
      <c r="J40" s="75">
        <f>E40+E41+E42</f>
        <v>717</v>
      </c>
      <c r="K40" s="78">
        <f>SUM(I40:J42)</f>
        <v>1359</v>
      </c>
      <c r="L40" s="81">
        <f>SUM(G40:G42)</f>
        <v>517</v>
      </c>
      <c r="M40" s="20"/>
      <c r="N40" s="20"/>
      <c r="O40" s="20"/>
    </row>
    <row r="41" spans="3:16" s="9" customFormat="1" ht="16.5" customHeight="1" x14ac:dyDescent="0.15">
      <c r="C41" s="15" t="s">
        <v>52</v>
      </c>
      <c r="D41" s="16">
        <v>274</v>
      </c>
      <c r="E41" s="16">
        <v>283</v>
      </c>
      <c r="F41" s="44">
        <f t="shared" si="1"/>
        <v>557</v>
      </c>
      <c r="G41" s="16">
        <v>202</v>
      </c>
      <c r="H41" s="73"/>
      <c r="I41" s="76"/>
      <c r="J41" s="76"/>
      <c r="K41" s="79"/>
      <c r="L41" s="82"/>
      <c r="M41" s="20"/>
      <c r="N41" s="20"/>
      <c r="O41" s="20"/>
    </row>
    <row r="42" spans="3:16" s="9" customFormat="1" ht="16.5" customHeight="1" x14ac:dyDescent="0.15">
      <c r="C42" s="15" t="s">
        <v>53</v>
      </c>
      <c r="D42" s="16">
        <v>82</v>
      </c>
      <c r="E42" s="16">
        <v>101</v>
      </c>
      <c r="F42" s="44">
        <f t="shared" si="1"/>
        <v>183</v>
      </c>
      <c r="G42" s="16">
        <v>76</v>
      </c>
      <c r="H42" s="84"/>
      <c r="I42" s="85"/>
      <c r="J42" s="85"/>
      <c r="K42" s="80"/>
      <c r="L42" s="86"/>
      <c r="M42" s="20"/>
      <c r="N42" s="20"/>
      <c r="O42" s="20"/>
    </row>
    <row r="43" spans="3:16" s="9" customFormat="1" ht="16.5" customHeight="1" x14ac:dyDescent="0.15">
      <c r="C43" s="15" t="s">
        <v>54</v>
      </c>
      <c r="D43" s="16">
        <v>88</v>
      </c>
      <c r="E43" s="16">
        <v>97</v>
      </c>
      <c r="F43" s="44">
        <f t="shared" si="1"/>
        <v>185</v>
      </c>
      <c r="G43" s="16">
        <v>61</v>
      </c>
      <c r="H43" s="72" t="s">
        <v>55</v>
      </c>
      <c r="I43" s="75">
        <f>SUM(D43:D45)</f>
        <v>472</v>
      </c>
      <c r="J43" s="75">
        <f>E43+E44+E45</f>
        <v>502</v>
      </c>
      <c r="K43" s="78">
        <f>SUM(I43:J45)</f>
        <v>974</v>
      </c>
      <c r="L43" s="81">
        <f>SUM(G43:G45)</f>
        <v>368</v>
      </c>
      <c r="M43" s="20"/>
      <c r="N43" s="20"/>
      <c r="O43" s="20"/>
    </row>
    <row r="44" spans="3:16" s="9" customFormat="1" ht="16.5" customHeight="1" x14ac:dyDescent="0.15">
      <c r="C44" s="15" t="s">
        <v>56</v>
      </c>
      <c r="D44" s="16">
        <v>197</v>
      </c>
      <c r="E44" s="16">
        <v>208</v>
      </c>
      <c r="F44" s="44">
        <f t="shared" si="1"/>
        <v>405</v>
      </c>
      <c r="G44" s="16">
        <v>143</v>
      </c>
      <c r="H44" s="73"/>
      <c r="I44" s="76"/>
      <c r="J44" s="76"/>
      <c r="K44" s="79"/>
      <c r="L44" s="82"/>
      <c r="M44" s="20"/>
      <c r="N44" s="20"/>
      <c r="O44" s="20"/>
    </row>
    <row r="45" spans="3:16" s="9" customFormat="1" ht="16.5" customHeight="1" x14ac:dyDescent="0.15">
      <c r="C45" s="15" t="s">
        <v>57</v>
      </c>
      <c r="D45" s="16">
        <v>187</v>
      </c>
      <c r="E45" s="16">
        <v>197</v>
      </c>
      <c r="F45" s="44">
        <f t="shared" si="1"/>
        <v>384</v>
      </c>
      <c r="G45" s="16">
        <v>164</v>
      </c>
      <c r="H45" s="84"/>
      <c r="I45" s="85"/>
      <c r="J45" s="85"/>
      <c r="K45" s="80"/>
      <c r="L45" s="86"/>
      <c r="M45" s="20"/>
      <c r="N45" s="20"/>
      <c r="O45" s="20"/>
    </row>
    <row r="46" spans="3:16" s="9" customFormat="1" ht="16.5" customHeight="1" x14ac:dyDescent="0.15">
      <c r="C46" s="15" t="s">
        <v>58</v>
      </c>
      <c r="D46" s="16">
        <v>84</v>
      </c>
      <c r="E46" s="16">
        <v>83</v>
      </c>
      <c r="F46" s="44">
        <f t="shared" si="1"/>
        <v>167</v>
      </c>
      <c r="G46" s="16">
        <v>67</v>
      </c>
      <c r="H46" s="72" t="s">
        <v>59</v>
      </c>
      <c r="I46" s="75">
        <f>SUM(D46:D48)</f>
        <v>445</v>
      </c>
      <c r="J46" s="75">
        <f>E46+E47+E48</f>
        <v>477</v>
      </c>
      <c r="K46" s="78">
        <f>SUM(I46:J48)</f>
        <v>922</v>
      </c>
      <c r="L46" s="81">
        <f>SUM(G46:G48)</f>
        <v>348</v>
      </c>
      <c r="M46" s="20"/>
      <c r="N46" s="20"/>
      <c r="O46" s="20"/>
    </row>
    <row r="47" spans="3:16" s="9" customFormat="1" ht="16.5" customHeight="1" x14ac:dyDescent="0.15">
      <c r="C47" s="15" t="s">
        <v>60</v>
      </c>
      <c r="D47" s="16">
        <v>90</v>
      </c>
      <c r="E47" s="16">
        <v>88</v>
      </c>
      <c r="F47" s="44">
        <f t="shared" si="1"/>
        <v>178</v>
      </c>
      <c r="G47" s="16">
        <v>70</v>
      </c>
      <c r="H47" s="73"/>
      <c r="I47" s="76"/>
      <c r="J47" s="76"/>
      <c r="K47" s="79"/>
      <c r="L47" s="82"/>
      <c r="M47" s="20"/>
      <c r="N47" s="20"/>
      <c r="O47" s="20"/>
    </row>
    <row r="48" spans="3:16" s="9" customFormat="1" ht="16.5" customHeight="1" x14ac:dyDescent="0.15">
      <c r="C48" s="15" t="s">
        <v>61</v>
      </c>
      <c r="D48" s="16">
        <v>271</v>
      </c>
      <c r="E48" s="16">
        <v>306</v>
      </c>
      <c r="F48" s="44">
        <f t="shared" si="1"/>
        <v>577</v>
      </c>
      <c r="G48" s="16">
        <v>211</v>
      </c>
      <c r="H48" s="84"/>
      <c r="I48" s="85"/>
      <c r="J48" s="85"/>
      <c r="K48" s="80"/>
      <c r="L48" s="86"/>
      <c r="M48" s="20"/>
      <c r="N48" s="20"/>
      <c r="O48" s="20"/>
    </row>
    <row r="49" spans="1:17" s="9" customFormat="1" ht="16.5" customHeight="1" x14ac:dyDescent="0.15">
      <c r="C49" s="15" t="s">
        <v>62</v>
      </c>
      <c r="D49" s="16">
        <v>432</v>
      </c>
      <c r="E49" s="16">
        <v>502</v>
      </c>
      <c r="F49" s="44">
        <f t="shared" si="1"/>
        <v>934</v>
      </c>
      <c r="G49" s="16">
        <v>406</v>
      </c>
      <c r="H49" s="72" t="s">
        <v>63</v>
      </c>
      <c r="I49" s="75">
        <f>SUM(D49:D51)</f>
        <v>710</v>
      </c>
      <c r="J49" s="75">
        <f>E49+E50+E51</f>
        <v>821</v>
      </c>
      <c r="K49" s="78">
        <f>SUM(I49:J51)</f>
        <v>1531</v>
      </c>
      <c r="L49" s="81">
        <f>SUM(G49:G51)</f>
        <v>635</v>
      </c>
      <c r="M49" s="20"/>
      <c r="N49" s="20"/>
      <c r="O49" s="20"/>
    </row>
    <row r="50" spans="1:17" s="9" customFormat="1" ht="16.5" customHeight="1" x14ac:dyDescent="0.15">
      <c r="C50" s="15" t="s">
        <v>64</v>
      </c>
      <c r="D50" s="16">
        <v>181</v>
      </c>
      <c r="E50" s="16">
        <v>203</v>
      </c>
      <c r="F50" s="44">
        <f t="shared" si="1"/>
        <v>384</v>
      </c>
      <c r="G50" s="16">
        <v>148</v>
      </c>
      <c r="H50" s="73"/>
      <c r="I50" s="76"/>
      <c r="J50" s="76"/>
      <c r="K50" s="79"/>
      <c r="L50" s="82"/>
      <c r="M50" s="20"/>
      <c r="N50" s="20"/>
      <c r="O50" s="20"/>
    </row>
    <row r="51" spans="1:17" s="9" customFormat="1" ht="16.5" customHeight="1" x14ac:dyDescent="0.15">
      <c r="C51" s="15" t="s">
        <v>65</v>
      </c>
      <c r="D51" s="16">
        <v>97</v>
      </c>
      <c r="E51" s="16">
        <v>116</v>
      </c>
      <c r="F51" s="44">
        <f t="shared" si="1"/>
        <v>213</v>
      </c>
      <c r="G51" s="16">
        <v>81</v>
      </c>
      <c r="H51" s="84"/>
      <c r="I51" s="85"/>
      <c r="J51" s="85"/>
      <c r="K51" s="80"/>
      <c r="L51" s="86"/>
      <c r="M51" s="20"/>
      <c r="N51" s="20"/>
      <c r="O51" s="20"/>
    </row>
    <row r="52" spans="1:17" s="9" customFormat="1" ht="16.5" customHeight="1" x14ac:dyDescent="0.15">
      <c r="C52" s="15" t="s">
        <v>66</v>
      </c>
      <c r="D52" s="16">
        <v>51</v>
      </c>
      <c r="E52" s="16">
        <v>66</v>
      </c>
      <c r="F52" s="44">
        <f t="shared" si="1"/>
        <v>117</v>
      </c>
      <c r="G52" s="16">
        <v>48</v>
      </c>
      <c r="H52" s="72" t="s">
        <v>67</v>
      </c>
      <c r="I52" s="75">
        <f>SUM(D52:D54)</f>
        <v>257</v>
      </c>
      <c r="J52" s="75">
        <f>E52+E53+E54</f>
        <v>281</v>
      </c>
      <c r="K52" s="78">
        <f>SUM(I52:J54)</f>
        <v>538</v>
      </c>
      <c r="L52" s="81">
        <f>SUM(G52:G54)</f>
        <v>203</v>
      </c>
      <c r="M52" s="20"/>
      <c r="N52" s="20"/>
      <c r="O52" s="20"/>
    </row>
    <row r="53" spans="1:17" s="9" customFormat="1" ht="16.5" customHeight="1" x14ac:dyDescent="0.15">
      <c r="C53" s="15" t="s">
        <v>68</v>
      </c>
      <c r="D53" s="16">
        <v>83</v>
      </c>
      <c r="E53" s="16">
        <v>82</v>
      </c>
      <c r="F53" s="44">
        <f t="shared" si="1"/>
        <v>165</v>
      </c>
      <c r="G53" s="16">
        <v>68</v>
      </c>
      <c r="H53" s="73"/>
      <c r="I53" s="76"/>
      <c r="J53" s="76"/>
      <c r="K53" s="79"/>
      <c r="L53" s="82"/>
      <c r="M53" s="20"/>
      <c r="N53" s="20"/>
      <c r="O53" s="20"/>
    </row>
    <row r="54" spans="1:17" s="9" customFormat="1" ht="16.5" customHeight="1" x14ac:dyDescent="0.15">
      <c r="C54" s="15" t="s">
        <v>69</v>
      </c>
      <c r="D54" s="16">
        <v>123</v>
      </c>
      <c r="E54" s="16">
        <v>133</v>
      </c>
      <c r="F54" s="44">
        <f>D54+E54</f>
        <v>256</v>
      </c>
      <c r="G54" s="16">
        <v>87</v>
      </c>
      <c r="H54" s="84"/>
      <c r="I54" s="85"/>
      <c r="J54" s="85"/>
      <c r="K54" s="80"/>
      <c r="L54" s="86"/>
      <c r="M54" s="20"/>
      <c r="N54" s="20"/>
      <c r="O54" s="20"/>
    </row>
    <row r="55" spans="1:17" s="9" customFormat="1" ht="16.5" customHeight="1" x14ac:dyDescent="0.15">
      <c r="C55" s="15" t="s">
        <v>70</v>
      </c>
      <c r="D55" s="16">
        <v>171</v>
      </c>
      <c r="E55" s="16">
        <v>188</v>
      </c>
      <c r="F55" s="44">
        <f>D55+E55</f>
        <v>359</v>
      </c>
      <c r="G55" s="16">
        <v>137</v>
      </c>
      <c r="H55" s="72" t="s">
        <v>71</v>
      </c>
      <c r="I55" s="75">
        <f>SUM(D55:D57)</f>
        <v>422</v>
      </c>
      <c r="J55" s="75">
        <f>E55+E56+E57</f>
        <v>473</v>
      </c>
      <c r="K55" s="78">
        <f>SUM(I55:J57)</f>
        <v>895</v>
      </c>
      <c r="L55" s="81">
        <f>SUM(G55:G57)</f>
        <v>418</v>
      </c>
      <c r="M55" s="20"/>
      <c r="N55" s="20"/>
      <c r="O55" s="20"/>
    </row>
    <row r="56" spans="1:17" s="9" customFormat="1" ht="16.5" customHeight="1" x14ac:dyDescent="0.15">
      <c r="C56" s="15" t="s">
        <v>72</v>
      </c>
      <c r="D56" s="16">
        <v>86</v>
      </c>
      <c r="E56" s="16">
        <v>95</v>
      </c>
      <c r="F56" s="44">
        <f>D56+E56</f>
        <v>181</v>
      </c>
      <c r="G56" s="16">
        <v>66</v>
      </c>
      <c r="H56" s="73"/>
      <c r="I56" s="76"/>
      <c r="J56" s="76"/>
      <c r="K56" s="79"/>
      <c r="L56" s="82"/>
      <c r="M56" s="20"/>
      <c r="N56" s="20"/>
      <c r="O56" s="20"/>
      <c r="Q56" s="14"/>
    </row>
    <row r="57" spans="1:17" s="9" customFormat="1" ht="16.5" customHeight="1" thickBot="1" x14ac:dyDescent="0.2">
      <c r="C57" s="21" t="s">
        <v>73</v>
      </c>
      <c r="D57" s="43">
        <v>165</v>
      </c>
      <c r="E57" s="43">
        <v>190</v>
      </c>
      <c r="F57" s="44">
        <f>D57+E57</f>
        <v>355</v>
      </c>
      <c r="G57" s="43">
        <v>215</v>
      </c>
      <c r="H57" s="74"/>
      <c r="I57" s="77"/>
      <c r="J57" s="77"/>
      <c r="K57" s="80"/>
      <c r="L57" s="83"/>
      <c r="M57" s="20"/>
      <c r="N57" s="20"/>
      <c r="O57" s="20"/>
    </row>
    <row r="58" spans="1:17" s="9" customFormat="1" ht="16.5" customHeight="1" thickTop="1" thickBot="1" x14ac:dyDescent="0.2">
      <c r="C58" s="28" t="s">
        <v>74</v>
      </c>
      <c r="D58" s="23">
        <f>SUM(D34:D57)</f>
        <v>3834</v>
      </c>
      <c r="E58" s="23">
        <f>SUM(E34:E57)</f>
        <v>4248</v>
      </c>
      <c r="F58" s="23">
        <f t="shared" ref="F58" si="2">SUM(F34:F57)</f>
        <v>8082</v>
      </c>
      <c r="G58" s="29">
        <f>SUM(G34:G57)</f>
        <v>3241</v>
      </c>
      <c r="H58" s="20"/>
      <c r="I58" s="20"/>
      <c r="J58" s="30" t="s">
        <v>75</v>
      </c>
      <c r="K58" s="30"/>
      <c r="L58" s="30"/>
      <c r="M58" s="20"/>
      <c r="N58" s="20"/>
      <c r="O58" s="20"/>
    </row>
    <row r="59" spans="1:17" s="9" customFormat="1" ht="16.5" customHeight="1" thickTop="1" thickBot="1" x14ac:dyDescent="0.2">
      <c r="C59" s="31" t="s">
        <v>76</v>
      </c>
      <c r="D59" s="32">
        <f>D33+D58</f>
        <v>8666</v>
      </c>
      <c r="E59" s="32">
        <f t="shared" ref="E59" si="3">E33+E58</f>
        <v>9826</v>
      </c>
      <c r="F59" s="32">
        <f>F33+F58</f>
        <v>18492</v>
      </c>
      <c r="G59" s="33">
        <f>G33+G58</f>
        <v>7879</v>
      </c>
      <c r="H59" s="20"/>
      <c r="I59" s="20"/>
      <c r="M59" s="20"/>
      <c r="N59" s="20"/>
      <c r="O59" s="20"/>
    </row>
    <row r="60" spans="1:17" s="9" customFormat="1" ht="12.75" customHeight="1" x14ac:dyDescent="0.15">
      <c r="C60" s="34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</row>
    <row r="61" spans="1:17" s="9" customFormat="1" ht="12.75" customHeight="1" x14ac:dyDescent="0.15">
      <c r="A61" s="3"/>
      <c r="B61" s="3"/>
      <c r="C61" s="3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"/>
      <c r="O61" s="3"/>
    </row>
    <row r="62" spans="1:17" ht="12.75" customHeight="1" x14ac:dyDescent="0.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7" ht="12.75" customHeight="1" x14ac:dyDescent="0.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7" ht="12.75" customHeight="1" x14ac:dyDescent="0.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ht="12.75" customHeight="1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ht="12.75" customHeight="1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ht="12.75" customHeight="1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2.75" customHeight="1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ht="12.75" customHeight="1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ht="12.75" customHeight="1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ht="12.75" customHeight="1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ht="12.75" customHeight="1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ht="12.75" customHeight="1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ht="12.75" customHeight="1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ht="12.75" customHeight="1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ht="12.75" customHeight="1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ht="12.75" customHeight="1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ht="12.75" customHeight="1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ht="12.75" customHeight="1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ht="12.75" customHeight="1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ht="12.75" customHeight="1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ht="12.75" customHeight="1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ht="12.75" customHeight="1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ht="12.75" customHeight="1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ht="12.75" customHeight="1" x14ac:dyDescent="0.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ht="12.75" customHeight="1" x14ac:dyDescent="0.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ht="12.75" customHeight="1" x14ac:dyDescent="0.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ht="12.75" customHeight="1" x14ac:dyDescent="0.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ht="12.75" customHeight="1" x14ac:dyDescent="0.1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ht="12.75" customHeight="1" x14ac:dyDescent="0.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2.75" customHeight="1" x14ac:dyDescent="0.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ht="12.75" customHeight="1" x14ac:dyDescent="0.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ht="12.75" customHeight="1" x14ac:dyDescent="0.1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ht="12.75" customHeight="1" x14ac:dyDescent="0.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ht="12.75" customHeight="1" x14ac:dyDescent="0.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ht="12.75" customHeight="1" x14ac:dyDescent="0.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ht="12.75" customHeight="1" x14ac:dyDescent="0.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ht="12.75" customHeight="1" x14ac:dyDescent="0.1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ht="12.75" customHeight="1" x14ac:dyDescent="0.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ht="12.75" customHeight="1" x14ac:dyDescent="0.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ht="12.75" customHeight="1" x14ac:dyDescent="0.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ht="12.75" customHeight="1" x14ac:dyDescent="0.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ht="12.75" customHeight="1" x14ac:dyDescent="0.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ht="12.75" customHeight="1" x14ac:dyDescent="0.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ht="12.75" customHeight="1" x14ac:dyDescent="0.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ht="12.75" customHeight="1" x14ac:dyDescent="0.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ht="12.75" customHeight="1" x14ac:dyDescent="0.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ht="12.75" customHeight="1" x14ac:dyDescent="0.1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ht="12.75" customHeight="1" x14ac:dyDescent="0.1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ht="12.75" customHeight="1" x14ac:dyDescent="0.1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ht="12.75" customHeight="1" x14ac:dyDescent="0.1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ht="12.75" customHeight="1" x14ac:dyDescent="0.1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ht="12.75" customHeight="1" x14ac:dyDescent="0.1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ht="12.75" customHeight="1" x14ac:dyDescent="0.1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ht="12.75" customHeight="1" x14ac:dyDescent="0.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ht="12.75" customHeight="1" x14ac:dyDescent="0.1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ht="12.75" customHeight="1" x14ac:dyDescent="0.1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ht="12.75" customHeight="1" x14ac:dyDescent="0.1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ht="12.75" customHeight="1" x14ac:dyDescent="0.1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ht="12.75" customHeight="1" x14ac:dyDescent="0.1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ht="12.75" customHeight="1" x14ac:dyDescent="0.1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ht="12.75" customHeight="1" x14ac:dyDescent="0.1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ht="12.75" customHeight="1" x14ac:dyDescent="0.1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ht="12.75" customHeight="1" x14ac:dyDescent="0.1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ht="12.75" customHeight="1" x14ac:dyDescent="0.1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ht="12.75" customHeight="1" x14ac:dyDescent="0.1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ht="12.75" customHeight="1" x14ac:dyDescent="0.1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ht="12.75" customHeight="1" x14ac:dyDescent="0.1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ht="12.75" customHeight="1" x14ac:dyDescent="0.1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ht="12.75" customHeight="1" x14ac:dyDescent="0.1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</sheetData>
  <mergeCells count="87">
    <mergeCell ref="H55:H57"/>
    <mergeCell ref="I55:I57"/>
    <mergeCell ref="J55:J57"/>
    <mergeCell ref="K55:K57"/>
    <mergeCell ref="L55:L57"/>
    <mergeCell ref="H49:H51"/>
    <mergeCell ref="I49:I51"/>
    <mergeCell ref="J49:J51"/>
    <mergeCell ref="K49:K51"/>
    <mergeCell ref="L49:L51"/>
    <mergeCell ref="H52:H54"/>
    <mergeCell ref="I52:I54"/>
    <mergeCell ref="J52:J54"/>
    <mergeCell ref="K52:K54"/>
    <mergeCell ref="L52:L54"/>
    <mergeCell ref="H43:H45"/>
    <mergeCell ref="I43:I45"/>
    <mergeCell ref="J43:J45"/>
    <mergeCell ref="K43:K45"/>
    <mergeCell ref="L43:L45"/>
    <mergeCell ref="H46:H48"/>
    <mergeCell ref="I46:I48"/>
    <mergeCell ref="J46:J48"/>
    <mergeCell ref="K46:K48"/>
    <mergeCell ref="L46:L48"/>
    <mergeCell ref="H37:H39"/>
    <mergeCell ref="I37:I39"/>
    <mergeCell ref="J37:J39"/>
    <mergeCell ref="K37:K39"/>
    <mergeCell ref="L37:L39"/>
    <mergeCell ref="H40:H42"/>
    <mergeCell ref="I40:I42"/>
    <mergeCell ref="J40:J42"/>
    <mergeCell ref="K40:K42"/>
    <mergeCell ref="L40:L42"/>
    <mergeCell ref="H31:H32"/>
    <mergeCell ref="I31:I32"/>
    <mergeCell ref="J31:J32"/>
    <mergeCell ref="K31:K32"/>
    <mergeCell ref="L31:L32"/>
    <mergeCell ref="H34:H36"/>
    <mergeCell ref="I34:I36"/>
    <mergeCell ref="J34:J36"/>
    <mergeCell ref="K34:K36"/>
    <mergeCell ref="L34:L36"/>
    <mergeCell ref="H25:H28"/>
    <mergeCell ref="I25:I28"/>
    <mergeCell ref="J25:J28"/>
    <mergeCell ref="K25:K28"/>
    <mergeCell ref="L25:L28"/>
    <mergeCell ref="H29:H30"/>
    <mergeCell ref="I29:I30"/>
    <mergeCell ref="J29:J30"/>
    <mergeCell ref="K29:K30"/>
    <mergeCell ref="L29:L30"/>
    <mergeCell ref="H18:H22"/>
    <mergeCell ref="I18:I22"/>
    <mergeCell ref="J18:J22"/>
    <mergeCell ref="K18:K22"/>
    <mergeCell ref="L18:L22"/>
    <mergeCell ref="H23:H24"/>
    <mergeCell ref="I23:I24"/>
    <mergeCell ref="J23:J24"/>
    <mergeCell ref="K23:K24"/>
    <mergeCell ref="L23:L24"/>
    <mergeCell ref="H9:H10"/>
    <mergeCell ref="I9:I10"/>
    <mergeCell ref="J9:J10"/>
    <mergeCell ref="L9:L10"/>
    <mergeCell ref="H11:H17"/>
    <mergeCell ref="I11:I17"/>
    <mergeCell ref="J11:J17"/>
    <mergeCell ref="K11:K17"/>
    <mergeCell ref="L11:L17"/>
    <mergeCell ref="K9:K10"/>
    <mergeCell ref="C2:L3"/>
    <mergeCell ref="C4:L4"/>
    <mergeCell ref="C5:C7"/>
    <mergeCell ref="F5:F7"/>
    <mergeCell ref="G5:G7"/>
    <mergeCell ref="H5:H7"/>
    <mergeCell ref="K5:K7"/>
    <mergeCell ref="L5:L7"/>
    <mergeCell ref="D6:D7"/>
    <mergeCell ref="E6:E7"/>
    <mergeCell ref="I6:I7"/>
    <mergeCell ref="J6:J7"/>
  </mergeCells>
  <phoneticPr fontId="1"/>
  <pageMargins left="0.7" right="0.7" top="0.75" bottom="0.75" header="0.3" footer="0.3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30"/>
  <sheetViews>
    <sheetView zoomScaleNormal="100" workbookViewId="0">
      <selection activeCell="Q16" sqref="Q16"/>
    </sheetView>
  </sheetViews>
  <sheetFormatPr defaultRowHeight="13.5" x14ac:dyDescent="0.15"/>
  <cols>
    <col min="1" max="2" width="2" style="1" customWidth="1"/>
    <col min="3" max="3" width="10.875" style="1" customWidth="1"/>
    <col min="4" max="5" width="9.5" style="1" customWidth="1"/>
    <col min="6" max="7" width="10.875" style="1" customWidth="1"/>
    <col min="8" max="8" width="5.125" style="1" customWidth="1"/>
    <col min="9" max="12" width="10.875" style="1" customWidth="1"/>
    <col min="13" max="13" width="5.875" style="1" customWidth="1"/>
    <col min="14" max="15" width="10.25" style="1" customWidth="1"/>
    <col min="16" max="16" width="9" style="1" customWidth="1"/>
    <col min="17" max="16384" width="9" style="3"/>
  </cols>
  <sheetData>
    <row r="1" spans="1:18" ht="17.25" customHeight="1" x14ac:dyDescent="0.1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8" ht="14.25" customHeight="1" x14ac:dyDescent="0.15">
      <c r="B2" s="4"/>
      <c r="C2" s="93" t="s">
        <v>0</v>
      </c>
      <c r="D2" s="93"/>
      <c r="E2" s="93"/>
      <c r="F2" s="93"/>
      <c r="G2" s="93"/>
      <c r="H2" s="93"/>
      <c r="I2" s="93"/>
      <c r="J2" s="93"/>
      <c r="K2" s="93"/>
      <c r="L2" s="93"/>
      <c r="M2" s="45"/>
      <c r="N2" s="4"/>
      <c r="O2" s="4"/>
    </row>
    <row r="3" spans="1:18" s="5" customFormat="1" ht="11.45" customHeight="1" x14ac:dyDescent="0.15">
      <c r="C3" s="93"/>
      <c r="D3" s="93"/>
      <c r="E3" s="93"/>
      <c r="F3" s="93"/>
      <c r="G3" s="93"/>
      <c r="H3" s="93"/>
      <c r="I3" s="93"/>
      <c r="J3" s="93"/>
      <c r="K3" s="93"/>
      <c r="L3" s="93"/>
      <c r="M3" s="45"/>
    </row>
    <row r="4" spans="1:18" s="6" customFormat="1" ht="12" customHeight="1" thickBot="1" x14ac:dyDescent="0.2">
      <c r="C4" s="94" t="s">
        <v>80</v>
      </c>
      <c r="D4" s="94"/>
      <c r="E4" s="94"/>
      <c r="F4" s="94"/>
      <c r="G4" s="94"/>
      <c r="H4" s="94"/>
      <c r="I4" s="94"/>
      <c r="J4" s="94"/>
      <c r="K4" s="94"/>
      <c r="L4" s="94"/>
      <c r="M4" s="7"/>
      <c r="Q4" s="7"/>
    </row>
    <row r="5" spans="1:18" s="9" customFormat="1" ht="13.5" customHeight="1" x14ac:dyDescent="0.15">
      <c r="A5" s="8"/>
      <c r="C5" s="95" t="s">
        <v>1</v>
      </c>
      <c r="D5" s="10"/>
      <c r="E5" s="11"/>
      <c r="F5" s="98" t="s">
        <v>2</v>
      </c>
      <c r="G5" s="101" t="s">
        <v>3</v>
      </c>
      <c r="H5" s="104" t="s">
        <v>4</v>
      </c>
      <c r="I5" s="12"/>
      <c r="J5" s="12"/>
      <c r="K5" s="107" t="s">
        <v>2</v>
      </c>
      <c r="L5" s="110" t="s">
        <v>3</v>
      </c>
      <c r="M5" s="13"/>
      <c r="N5" s="13"/>
      <c r="O5" s="13"/>
      <c r="Q5" s="14"/>
    </row>
    <row r="6" spans="1:18" s="9" customFormat="1" ht="9.75" customHeight="1" x14ac:dyDescent="0.15">
      <c r="A6" s="8"/>
      <c r="C6" s="96"/>
      <c r="D6" s="113" t="s">
        <v>5</v>
      </c>
      <c r="E6" s="113" t="s">
        <v>6</v>
      </c>
      <c r="F6" s="99"/>
      <c r="G6" s="102"/>
      <c r="H6" s="105"/>
      <c r="I6" s="116" t="s">
        <v>5</v>
      </c>
      <c r="J6" s="118" t="s">
        <v>7</v>
      </c>
      <c r="K6" s="108"/>
      <c r="L6" s="111"/>
      <c r="M6" s="13"/>
      <c r="N6" s="13"/>
      <c r="O6" s="13"/>
      <c r="Q6" s="14"/>
    </row>
    <row r="7" spans="1:18" s="9" customFormat="1" ht="9" customHeight="1" x14ac:dyDescent="0.15">
      <c r="A7" s="8"/>
      <c r="C7" s="97"/>
      <c r="D7" s="114"/>
      <c r="E7" s="115"/>
      <c r="F7" s="100"/>
      <c r="G7" s="103"/>
      <c r="H7" s="106"/>
      <c r="I7" s="117"/>
      <c r="J7" s="119"/>
      <c r="K7" s="109"/>
      <c r="L7" s="112"/>
      <c r="M7" s="13"/>
      <c r="N7" s="13"/>
      <c r="O7" s="13"/>
    </row>
    <row r="8" spans="1:18" s="9" customFormat="1" ht="16.5" customHeight="1" x14ac:dyDescent="0.15">
      <c r="C8" s="15" t="s">
        <v>8</v>
      </c>
      <c r="D8" s="16">
        <v>239</v>
      </c>
      <c r="E8" s="47">
        <v>287</v>
      </c>
      <c r="F8" s="16">
        <f>D8+E8</f>
        <v>526</v>
      </c>
      <c r="G8" s="16">
        <v>256</v>
      </c>
      <c r="H8" s="17" t="s">
        <v>9</v>
      </c>
      <c r="I8" s="18">
        <f>SUM(D8)</f>
        <v>239</v>
      </c>
      <c r="J8" s="18">
        <f>E8</f>
        <v>287</v>
      </c>
      <c r="K8" s="18">
        <f>I8+J8</f>
        <v>526</v>
      </c>
      <c r="L8" s="19">
        <f>G8</f>
        <v>256</v>
      </c>
      <c r="M8" s="20"/>
      <c r="N8" s="20"/>
      <c r="O8" s="20"/>
    </row>
    <row r="9" spans="1:18" s="9" customFormat="1" ht="16.5" customHeight="1" x14ac:dyDescent="0.15">
      <c r="C9" s="15" t="s">
        <v>10</v>
      </c>
      <c r="D9" s="16">
        <v>327</v>
      </c>
      <c r="E9" s="16">
        <v>386</v>
      </c>
      <c r="F9" s="16">
        <f>D9+E9</f>
        <v>713</v>
      </c>
      <c r="G9" s="16">
        <v>326</v>
      </c>
      <c r="H9" s="72" t="s">
        <v>11</v>
      </c>
      <c r="I9" s="78">
        <f>SUM(D9:D10)</f>
        <v>409</v>
      </c>
      <c r="J9" s="78">
        <f>E9+E10</f>
        <v>476</v>
      </c>
      <c r="K9" s="78">
        <f>I9+J9</f>
        <v>885</v>
      </c>
      <c r="L9" s="81">
        <f>SUM(G9:G10)</f>
        <v>415</v>
      </c>
      <c r="M9" s="20"/>
      <c r="N9" s="20"/>
      <c r="O9" s="20"/>
    </row>
    <row r="10" spans="1:18" s="9" customFormat="1" ht="16.5" customHeight="1" x14ac:dyDescent="0.15">
      <c r="C10" s="15" t="s">
        <v>12</v>
      </c>
      <c r="D10" s="16">
        <v>82</v>
      </c>
      <c r="E10" s="16">
        <v>90</v>
      </c>
      <c r="F10" s="16">
        <f>D10+E10</f>
        <v>172</v>
      </c>
      <c r="G10" s="16">
        <v>89</v>
      </c>
      <c r="H10" s="84"/>
      <c r="I10" s="80"/>
      <c r="J10" s="80"/>
      <c r="K10" s="80"/>
      <c r="L10" s="86"/>
      <c r="M10" s="20"/>
      <c r="N10" s="20"/>
      <c r="O10" s="20"/>
      <c r="R10" s="14"/>
    </row>
    <row r="11" spans="1:18" s="9" customFormat="1" ht="16.5" customHeight="1" x14ac:dyDescent="0.15">
      <c r="C11" s="15" t="s">
        <v>13</v>
      </c>
      <c r="D11" s="16">
        <v>48</v>
      </c>
      <c r="E11" s="16">
        <v>44</v>
      </c>
      <c r="F11" s="16">
        <f>D11+E11</f>
        <v>92</v>
      </c>
      <c r="G11" s="16">
        <v>49</v>
      </c>
      <c r="H11" s="72" t="s">
        <v>14</v>
      </c>
      <c r="I11" s="78">
        <f>SUM(D11:D17)</f>
        <v>474</v>
      </c>
      <c r="J11" s="78">
        <f>E11+E12+E13+E14+E15+E16+E17</f>
        <v>556</v>
      </c>
      <c r="K11" s="78">
        <f>I11+J11</f>
        <v>1030</v>
      </c>
      <c r="L11" s="81">
        <f>SUM(G11:G17)</f>
        <v>505</v>
      </c>
      <c r="M11" s="20"/>
      <c r="N11" s="20"/>
      <c r="O11" s="20"/>
      <c r="R11" s="14"/>
    </row>
    <row r="12" spans="1:18" s="9" customFormat="1" ht="16.5" customHeight="1" x14ac:dyDescent="0.15">
      <c r="C12" s="15" t="s">
        <v>15</v>
      </c>
      <c r="D12" s="16">
        <v>34</v>
      </c>
      <c r="E12" s="16">
        <v>54</v>
      </c>
      <c r="F12" s="16">
        <f t="shared" ref="F12:F32" si="0">D12+E12</f>
        <v>88</v>
      </c>
      <c r="G12" s="16">
        <v>43</v>
      </c>
      <c r="H12" s="73"/>
      <c r="I12" s="79"/>
      <c r="J12" s="79"/>
      <c r="K12" s="79"/>
      <c r="L12" s="82"/>
      <c r="M12" s="20"/>
      <c r="N12" s="20"/>
      <c r="O12" s="20"/>
    </row>
    <row r="13" spans="1:18" s="9" customFormat="1" ht="16.5" customHeight="1" x14ac:dyDescent="0.15">
      <c r="C13" s="15" t="s">
        <v>16</v>
      </c>
      <c r="D13" s="16">
        <v>34</v>
      </c>
      <c r="E13" s="16">
        <v>34</v>
      </c>
      <c r="F13" s="16">
        <f>D13+E13</f>
        <v>68</v>
      </c>
      <c r="G13" s="16">
        <v>28</v>
      </c>
      <c r="H13" s="73"/>
      <c r="I13" s="79"/>
      <c r="J13" s="79"/>
      <c r="K13" s="79"/>
      <c r="L13" s="82"/>
      <c r="M13" s="20"/>
      <c r="N13" s="20"/>
      <c r="O13" s="20"/>
    </row>
    <row r="14" spans="1:18" s="9" customFormat="1" ht="16.5" customHeight="1" x14ac:dyDescent="0.15">
      <c r="C14" s="15" t="s">
        <v>17</v>
      </c>
      <c r="D14" s="16">
        <v>136</v>
      </c>
      <c r="E14" s="16">
        <v>144</v>
      </c>
      <c r="F14" s="16">
        <f t="shared" si="0"/>
        <v>280</v>
      </c>
      <c r="G14" s="16">
        <v>138</v>
      </c>
      <c r="H14" s="73"/>
      <c r="I14" s="79"/>
      <c r="J14" s="79"/>
      <c r="K14" s="79"/>
      <c r="L14" s="82"/>
      <c r="M14" s="20"/>
      <c r="N14" s="20"/>
      <c r="O14" s="20"/>
    </row>
    <row r="15" spans="1:18" s="9" customFormat="1" ht="16.5" customHeight="1" x14ac:dyDescent="0.15">
      <c r="C15" s="15" t="s">
        <v>18</v>
      </c>
      <c r="D15" s="16">
        <v>60</v>
      </c>
      <c r="E15" s="16">
        <v>78</v>
      </c>
      <c r="F15" s="16">
        <f t="shared" si="0"/>
        <v>138</v>
      </c>
      <c r="G15" s="16">
        <v>62</v>
      </c>
      <c r="H15" s="73"/>
      <c r="I15" s="79"/>
      <c r="J15" s="79"/>
      <c r="K15" s="79"/>
      <c r="L15" s="82"/>
      <c r="M15" s="20"/>
      <c r="N15" s="20"/>
      <c r="O15" s="20"/>
    </row>
    <row r="16" spans="1:18" s="9" customFormat="1" ht="16.5" customHeight="1" x14ac:dyDescent="0.15">
      <c r="C16" s="15" t="s">
        <v>19</v>
      </c>
      <c r="D16" s="16">
        <v>46</v>
      </c>
      <c r="E16" s="16">
        <v>53</v>
      </c>
      <c r="F16" s="16">
        <f t="shared" si="0"/>
        <v>99</v>
      </c>
      <c r="G16" s="16">
        <v>48</v>
      </c>
      <c r="H16" s="73"/>
      <c r="I16" s="79"/>
      <c r="J16" s="79"/>
      <c r="K16" s="79"/>
      <c r="L16" s="82"/>
      <c r="M16" s="20"/>
      <c r="N16" s="20"/>
      <c r="O16" s="20"/>
    </row>
    <row r="17" spans="3:15" s="9" customFormat="1" ht="16.5" customHeight="1" x14ac:dyDescent="0.15">
      <c r="C17" s="15" t="s">
        <v>20</v>
      </c>
      <c r="D17" s="16">
        <v>116</v>
      </c>
      <c r="E17" s="16">
        <v>149</v>
      </c>
      <c r="F17" s="16">
        <f t="shared" si="0"/>
        <v>265</v>
      </c>
      <c r="G17" s="16">
        <v>137</v>
      </c>
      <c r="H17" s="92"/>
      <c r="I17" s="80"/>
      <c r="J17" s="80"/>
      <c r="K17" s="80"/>
      <c r="L17" s="86"/>
      <c r="M17" s="20"/>
      <c r="N17" s="20"/>
      <c r="O17" s="20"/>
    </row>
    <row r="18" spans="3:15" s="9" customFormat="1" ht="16.5" customHeight="1" x14ac:dyDescent="0.15">
      <c r="C18" s="15" t="s">
        <v>21</v>
      </c>
      <c r="D18" s="16">
        <v>15</v>
      </c>
      <c r="E18" s="16">
        <v>16</v>
      </c>
      <c r="F18" s="16">
        <f t="shared" si="0"/>
        <v>31</v>
      </c>
      <c r="G18" s="16">
        <v>12</v>
      </c>
      <c r="H18" s="91" t="s">
        <v>22</v>
      </c>
      <c r="I18" s="78">
        <f>SUM(D18:D22)</f>
        <v>742</v>
      </c>
      <c r="J18" s="78">
        <f>E18+E19+E20+E21+E22</f>
        <v>875</v>
      </c>
      <c r="K18" s="78">
        <f>I18+J18</f>
        <v>1617</v>
      </c>
      <c r="L18" s="81">
        <f>SUM(G18:G22)</f>
        <v>724</v>
      </c>
      <c r="M18" s="20"/>
      <c r="N18" s="20"/>
      <c r="O18" s="20"/>
    </row>
    <row r="19" spans="3:15" s="9" customFormat="1" ht="16.5" customHeight="1" x14ac:dyDescent="0.15">
      <c r="C19" s="15" t="s">
        <v>23</v>
      </c>
      <c r="D19" s="16">
        <v>36</v>
      </c>
      <c r="E19" s="16">
        <v>34</v>
      </c>
      <c r="F19" s="16">
        <f t="shared" si="0"/>
        <v>70</v>
      </c>
      <c r="G19" s="16">
        <v>28</v>
      </c>
      <c r="H19" s="73"/>
      <c r="I19" s="79"/>
      <c r="J19" s="79"/>
      <c r="K19" s="79"/>
      <c r="L19" s="82"/>
      <c r="M19" s="20"/>
      <c r="N19" s="20"/>
      <c r="O19" s="20"/>
    </row>
    <row r="20" spans="3:15" s="9" customFormat="1" ht="16.5" customHeight="1" x14ac:dyDescent="0.15">
      <c r="C20" s="15" t="s">
        <v>24</v>
      </c>
      <c r="D20" s="16">
        <v>250</v>
      </c>
      <c r="E20" s="16">
        <v>307</v>
      </c>
      <c r="F20" s="16">
        <f t="shared" si="0"/>
        <v>557</v>
      </c>
      <c r="G20" s="16">
        <v>244</v>
      </c>
      <c r="H20" s="73"/>
      <c r="I20" s="79"/>
      <c r="J20" s="79"/>
      <c r="K20" s="79"/>
      <c r="L20" s="82"/>
      <c r="M20" s="20"/>
      <c r="N20" s="20"/>
      <c r="O20" s="20"/>
    </row>
    <row r="21" spans="3:15" s="9" customFormat="1" ht="16.5" customHeight="1" x14ac:dyDescent="0.15">
      <c r="C21" s="15" t="s">
        <v>25</v>
      </c>
      <c r="D21" s="16">
        <v>225</v>
      </c>
      <c r="E21" s="16">
        <v>271</v>
      </c>
      <c r="F21" s="16">
        <f t="shared" si="0"/>
        <v>496</v>
      </c>
      <c r="G21" s="16">
        <v>242</v>
      </c>
      <c r="H21" s="73"/>
      <c r="I21" s="79"/>
      <c r="J21" s="79"/>
      <c r="K21" s="79"/>
      <c r="L21" s="82"/>
      <c r="M21" s="20"/>
      <c r="N21" s="20"/>
      <c r="O21" s="20"/>
    </row>
    <row r="22" spans="3:15" s="9" customFormat="1" ht="16.5" customHeight="1" x14ac:dyDescent="0.15">
      <c r="C22" s="15" t="s">
        <v>26</v>
      </c>
      <c r="D22" s="16">
        <v>216</v>
      </c>
      <c r="E22" s="16">
        <v>247</v>
      </c>
      <c r="F22" s="16">
        <f t="shared" si="0"/>
        <v>463</v>
      </c>
      <c r="G22" s="16">
        <v>198</v>
      </c>
      <c r="H22" s="84"/>
      <c r="I22" s="80"/>
      <c r="J22" s="80"/>
      <c r="K22" s="80"/>
      <c r="L22" s="86"/>
      <c r="M22" s="20"/>
      <c r="N22" s="20"/>
      <c r="O22" s="20"/>
    </row>
    <row r="23" spans="3:15" s="9" customFormat="1" ht="16.5" customHeight="1" x14ac:dyDescent="0.15">
      <c r="C23" s="15" t="s">
        <v>27</v>
      </c>
      <c r="D23" s="16">
        <v>353</v>
      </c>
      <c r="E23" s="16">
        <v>375</v>
      </c>
      <c r="F23" s="16">
        <f t="shared" si="0"/>
        <v>728</v>
      </c>
      <c r="G23" s="16">
        <v>311</v>
      </c>
      <c r="H23" s="72" t="s">
        <v>28</v>
      </c>
      <c r="I23" s="78">
        <f>SUM(D23:D24)</f>
        <v>789</v>
      </c>
      <c r="J23" s="78">
        <f>E23+E24</f>
        <v>847</v>
      </c>
      <c r="K23" s="78">
        <f>I23+J23</f>
        <v>1636</v>
      </c>
      <c r="L23" s="81">
        <f>SUM(G23:G24)</f>
        <v>693</v>
      </c>
      <c r="M23" s="20"/>
      <c r="N23" s="20"/>
      <c r="O23" s="20"/>
    </row>
    <row r="24" spans="3:15" s="9" customFormat="1" ht="16.5" customHeight="1" x14ac:dyDescent="0.15">
      <c r="C24" s="15" t="s">
        <v>29</v>
      </c>
      <c r="D24" s="16">
        <v>436</v>
      </c>
      <c r="E24" s="16">
        <v>472</v>
      </c>
      <c r="F24" s="16">
        <f t="shared" si="0"/>
        <v>908</v>
      </c>
      <c r="G24" s="16">
        <v>382</v>
      </c>
      <c r="H24" s="84"/>
      <c r="I24" s="80"/>
      <c r="J24" s="80"/>
      <c r="K24" s="80"/>
      <c r="L24" s="86"/>
      <c r="M24" s="20"/>
      <c r="N24" s="20"/>
      <c r="O24" s="20"/>
    </row>
    <row r="25" spans="3:15" s="9" customFormat="1" ht="16.5" customHeight="1" x14ac:dyDescent="0.15">
      <c r="C25" s="15" t="s">
        <v>30</v>
      </c>
      <c r="D25" s="16">
        <v>130</v>
      </c>
      <c r="E25" s="16">
        <v>183</v>
      </c>
      <c r="F25" s="16">
        <f t="shared" si="0"/>
        <v>313</v>
      </c>
      <c r="G25" s="16">
        <v>143</v>
      </c>
      <c r="H25" s="72" t="s">
        <v>31</v>
      </c>
      <c r="I25" s="78">
        <f>SUM(D25:D28)</f>
        <v>824</v>
      </c>
      <c r="J25" s="78">
        <f>E25+E26+E27+E28</f>
        <v>966</v>
      </c>
      <c r="K25" s="78">
        <f>I25+J25</f>
        <v>1790</v>
      </c>
      <c r="L25" s="81">
        <f>SUM(G25:G28)</f>
        <v>799</v>
      </c>
      <c r="M25" s="20"/>
      <c r="N25" s="20"/>
      <c r="O25" s="20"/>
    </row>
    <row r="26" spans="3:15" s="9" customFormat="1" ht="16.5" customHeight="1" x14ac:dyDescent="0.15">
      <c r="C26" s="15" t="s">
        <v>32</v>
      </c>
      <c r="D26" s="16">
        <v>123</v>
      </c>
      <c r="E26" s="16">
        <v>145</v>
      </c>
      <c r="F26" s="16">
        <f t="shared" si="0"/>
        <v>268</v>
      </c>
      <c r="G26" s="16">
        <v>116</v>
      </c>
      <c r="H26" s="73"/>
      <c r="I26" s="79"/>
      <c r="J26" s="79"/>
      <c r="K26" s="79"/>
      <c r="L26" s="82"/>
      <c r="M26" s="20"/>
      <c r="N26" s="20"/>
      <c r="O26" s="20"/>
    </row>
    <row r="27" spans="3:15" s="9" customFormat="1" ht="16.5" customHeight="1" x14ac:dyDescent="0.15">
      <c r="C27" s="15" t="s">
        <v>33</v>
      </c>
      <c r="D27" s="16">
        <v>376</v>
      </c>
      <c r="E27" s="16">
        <v>427</v>
      </c>
      <c r="F27" s="16">
        <f t="shared" si="0"/>
        <v>803</v>
      </c>
      <c r="G27" s="16">
        <v>366</v>
      </c>
      <c r="H27" s="73"/>
      <c r="I27" s="79"/>
      <c r="J27" s="79"/>
      <c r="K27" s="79"/>
      <c r="L27" s="82"/>
      <c r="M27" s="20"/>
      <c r="N27" s="20"/>
      <c r="O27" s="20"/>
    </row>
    <row r="28" spans="3:15" s="9" customFormat="1" ht="16.5" customHeight="1" x14ac:dyDescent="0.15">
      <c r="C28" s="15" t="s">
        <v>34</v>
      </c>
      <c r="D28" s="16">
        <v>195</v>
      </c>
      <c r="E28" s="16">
        <v>211</v>
      </c>
      <c r="F28" s="16">
        <f t="shared" si="0"/>
        <v>406</v>
      </c>
      <c r="G28" s="16">
        <v>174</v>
      </c>
      <c r="H28" s="84"/>
      <c r="I28" s="80"/>
      <c r="J28" s="80"/>
      <c r="K28" s="80"/>
      <c r="L28" s="86"/>
      <c r="M28" s="20"/>
      <c r="N28" s="20"/>
      <c r="O28" s="20"/>
    </row>
    <row r="29" spans="3:15" s="9" customFormat="1" ht="16.5" customHeight="1" x14ac:dyDescent="0.15">
      <c r="C29" s="15" t="s">
        <v>35</v>
      </c>
      <c r="D29" s="16">
        <v>363</v>
      </c>
      <c r="E29" s="16">
        <v>392</v>
      </c>
      <c r="F29" s="16">
        <f t="shared" si="0"/>
        <v>755</v>
      </c>
      <c r="G29" s="16">
        <v>296</v>
      </c>
      <c r="H29" s="72" t="s">
        <v>36</v>
      </c>
      <c r="I29" s="78">
        <f>SUM(D29:D30)</f>
        <v>423</v>
      </c>
      <c r="J29" s="78">
        <f>E29+E30</f>
        <v>462</v>
      </c>
      <c r="K29" s="78">
        <f>I29+J29</f>
        <v>885</v>
      </c>
      <c r="L29" s="81">
        <f>SUM(G29:G30)</f>
        <v>357</v>
      </c>
      <c r="M29" s="20"/>
      <c r="N29" s="20"/>
      <c r="O29" s="20"/>
    </row>
    <row r="30" spans="3:15" s="9" customFormat="1" ht="16.5" customHeight="1" x14ac:dyDescent="0.15">
      <c r="C30" s="15" t="s">
        <v>37</v>
      </c>
      <c r="D30" s="16">
        <v>60</v>
      </c>
      <c r="E30" s="16">
        <v>70</v>
      </c>
      <c r="F30" s="16">
        <f t="shared" si="0"/>
        <v>130</v>
      </c>
      <c r="G30" s="16">
        <v>61</v>
      </c>
      <c r="H30" s="84"/>
      <c r="I30" s="80"/>
      <c r="J30" s="80"/>
      <c r="K30" s="80"/>
      <c r="L30" s="86"/>
      <c r="M30" s="20"/>
      <c r="N30" s="20"/>
      <c r="O30" s="20"/>
    </row>
    <row r="31" spans="3:15" s="9" customFormat="1" ht="16.5" customHeight="1" x14ac:dyDescent="0.15">
      <c r="C31" s="15" t="s">
        <v>38</v>
      </c>
      <c r="D31" s="16">
        <v>692</v>
      </c>
      <c r="E31" s="16">
        <v>821</v>
      </c>
      <c r="F31" s="16">
        <f t="shared" si="0"/>
        <v>1513</v>
      </c>
      <c r="G31" s="16">
        <v>682</v>
      </c>
      <c r="H31" s="72" t="s">
        <v>39</v>
      </c>
      <c r="I31" s="78">
        <f>SUM(D31:D32)</f>
        <v>913</v>
      </c>
      <c r="J31" s="78">
        <f>E31+E32</f>
        <v>1077</v>
      </c>
      <c r="K31" s="78">
        <f>I31+J31</f>
        <v>1990</v>
      </c>
      <c r="L31" s="81">
        <f>SUM(G31:G32)</f>
        <v>880</v>
      </c>
      <c r="M31" s="20"/>
      <c r="N31" s="20"/>
      <c r="O31" s="20"/>
    </row>
    <row r="32" spans="3:15" s="9" customFormat="1" ht="16.5" customHeight="1" thickBot="1" x14ac:dyDescent="0.2">
      <c r="C32" s="21" t="s">
        <v>40</v>
      </c>
      <c r="D32" s="46">
        <v>221</v>
      </c>
      <c r="E32" s="46">
        <v>256</v>
      </c>
      <c r="F32" s="16">
        <f t="shared" si="0"/>
        <v>477</v>
      </c>
      <c r="G32" s="46">
        <v>198</v>
      </c>
      <c r="H32" s="74"/>
      <c r="I32" s="87"/>
      <c r="J32" s="87"/>
      <c r="K32" s="87"/>
      <c r="L32" s="83"/>
      <c r="M32" s="20"/>
      <c r="N32" s="20"/>
      <c r="O32" s="20"/>
    </row>
    <row r="33" spans="3:16" s="9" customFormat="1" ht="16.5" customHeight="1" thickTop="1" thickBot="1" x14ac:dyDescent="0.2">
      <c r="C33" s="22" t="s">
        <v>41</v>
      </c>
      <c r="D33" s="23">
        <f>SUM(D8:D32)</f>
        <v>4813</v>
      </c>
      <c r="E33" s="23">
        <f>SUM(E8:E32)</f>
        <v>5546</v>
      </c>
      <c r="F33" s="23">
        <f>SUM(F8:F32)</f>
        <v>10359</v>
      </c>
      <c r="G33" s="23">
        <f>SUM(G8:G32)</f>
        <v>4629</v>
      </c>
      <c r="H33" s="24"/>
      <c r="I33" s="25"/>
      <c r="J33" s="25"/>
      <c r="K33" s="25"/>
      <c r="L33" s="25"/>
      <c r="M33" s="26"/>
      <c r="N33" s="26"/>
      <c r="O33" s="20"/>
    </row>
    <row r="34" spans="3:16" s="9" customFormat="1" ht="16.5" customHeight="1" thickTop="1" x14ac:dyDescent="0.15">
      <c r="C34" s="27" t="s">
        <v>42</v>
      </c>
      <c r="D34" s="47">
        <v>194</v>
      </c>
      <c r="E34" s="47">
        <v>225</v>
      </c>
      <c r="F34" s="47">
        <f>D34+E34</f>
        <v>419</v>
      </c>
      <c r="G34" s="47">
        <v>163</v>
      </c>
      <c r="H34" s="88" t="s">
        <v>43</v>
      </c>
      <c r="I34" s="89">
        <f>SUM(D34:D36)</f>
        <v>425</v>
      </c>
      <c r="J34" s="89">
        <f>E34+E35+E36</f>
        <v>497</v>
      </c>
      <c r="K34" s="78">
        <f>I34+J34</f>
        <v>922</v>
      </c>
      <c r="L34" s="90">
        <f>SUM(G34:G36)</f>
        <v>379</v>
      </c>
      <c r="M34" s="20"/>
      <c r="N34" s="20"/>
      <c r="O34" s="20"/>
      <c r="P34" s="14"/>
    </row>
    <row r="35" spans="3:16" s="9" customFormat="1" ht="16.5" customHeight="1" x14ac:dyDescent="0.15">
      <c r="C35" s="15" t="s">
        <v>44</v>
      </c>
      <c r="D35" s="16">
        <v>170</v>
      </c>
      <c r="E35" s="16">
        <v>209</v>
      </c>
      <c r="F35" s="47">
        <f>D35+E35</f>
        <v>379</v>
      </c>
      <c r="G35" s="16">
        <v>175</v>
      </c>
      <c r="H35" s="73"/>
      <c r="I35" s="76"/>
      <c r="J35" s="76"/>
      <c r="K35" s="79"/>
      <c r="L35" s="82"/>
      <c r="M35" s="20"/>
      <c r="N35" s="20"/>
      <c r="O35" s="20"/>
    </row>
    <row r="36" spans="3:16" s="9" customFormat="1" ht="16.5" customHeight="1" x14ac:dyDescent="0.15">
      <c r="C36" s="15" t="s">
        <v>45</v>
      </c>
      <c r="D36" s="16">
        <v>61</v>
      </c>
      <c r="E36" s="16">
        <v>63</v>
      </c>
      <c r="F36" s="47">
        <f t="shared" ref="F36:F53" si="1">D36+E36</f>
        <v>124</v>
      </c>
      <c r="G36" s="16">
        <v>41</v>
      </c>
      <c r="H36" s="84"/>
      <c r="I36" s="85"/>
      <c r="J36" s="85"/>
      <c r="K36" s="80"/>
      <c r="L36" s="86"/>
      <c r="M36" s="20"/>
      <c r="N36" s="20"/>
      <c r="O36" s="20"/>
    </row>
    <row r="37" spans="3:16" s="9" customFormat="1" ht="16.5" customHeight="1" x14ac:dyDescent="0.15">
      <c r="C37" s="15" t="s">
        <v>46</v>
      </c>
      <c r="D37" s="16">
        <v>148</v>
      </c>
      <c r="E37" s="16">
        <v>155</v>
      </c>
      <c r="F37" s="47">
        <f t="shared" si="1"/>
        <v>303</v>
      </c>
      <c r="G37" s="16">
        <v>125</v>
      </c>
      <c r="H37" s="72" t="s">
        <v>47</v>
      </c>
      <c r="I37" s="75">
        <f>SUM(D37:D39)</f>
        <v>462</v>
      </c>
      <c r="J37" s="75">
        <f>E37+E38+E39</f>
        <v>479</v>
      </c>
      <c r="K37" s="78">
        <f>SUM(I37:J39)</f>
        <v>941</v>
      </c>
      <c r="L37" s="81">
        <f>SUM(G37:G39)</f>
        <v>378</v>
      </c>
      <c r="M37" s="20"/>
      <c r="N37" s="20"/>
      <c r="O37" s="20"/>
    </row>
    <row r="38" spans="3:16" s="9" customFormat="1" ht="16.5" customHeight="1" x14ac:dyDescent="0.15">
      <c r="C38" s="15" t="s">
        <v>48</v>
      </c>
      <c r="D38" s="16">
        <v>146</v>
      </c>
      <c r="E38" s="16">
        <v>139</v>
      </c>
      <c r="F38" s="47">
        <f t="shared" si="1"/>
        <v>285</v>
      </c>
      <c r="G38" s="16">
        <v>98</v>
      </c>
      <c r="H38" s="73"/>
      <c r="I38" s="76"/>
      <c r="J38" s="76"/>
      <c r="K38" s="79"/>
      <c r="L38" s="82"/>
      <c r="M38" s="20"/>
      <c r="N38" s="20"/>
      <c r="O38" s="20"/>
    </row>
    <row r="39" spans="3:16" s="9" customFormat="1" ht="16.5" customHeight="1" x14ac:dyDescent="0.15">
      <c r="C39" s="15" t="s">
        <v>49</v>
      </c>
      <c r="D39" s="16">
        <v>168</v>
      </c>
      <c r="E39" s="16">
        <v>185</v>
      </c>
      <c r="F39" s="47">
        <f t="shared" si="1"/>
        <v>353</v>
      </c>
      <c r="G39" s="16">
        <v>155</v>
      </c>
      <c r="H39" s="84"/>
      <c r="I39" s="85"/>
      <c r="J39" s="85"/>
      <c r="K39" s="80"/>
      <c r="L39" s="86"/>
      <c r="M39" s="20"/>
      <c r="N39" s="20"/>
      <c r="O39" s="20"/>
    </row>
    <row r="40" spans="3:16" s="9" customFormat="1" ht="16.5" customHeight="1" x14ac:dyDescent="0.15">
      <c r="C40" s="15" t="s">
        <v>50</v>
      </c>
      <c r="D40" s="16">
        <v>281</v>
      </c>
      <c r="E40" s="16">
        <v>330</v>
      </c>
      <c r="F40" s="47">
        <f t="shared" si="1"/>
        <v>611</v>
      </c>
      <c r="G40" s="16">
        <v>237</v>
      </c>
      <c r="H40" s="72" t="s">
        <v>51</v>
      </c>
      <c r="I40" s="75">
        <f>SUM(D40:D42)</f>
        <v>636</v>
      </c>
      <c r="J40" s="75">
        <f>E40+E41+E42</f>
        <v>710</v>
      </c>
      <c r="K40" s="78">
        <f>SUM(I40:J42)</f>
        <v>1346</v>
      </c>
      <c r="L40" s="81">
        <f>SUM(G40:G42)</f>
        <v>514</v>
      </c>
      <c r="M40" s="20"/>
      <c r="N40" s="20"/>
      <c r="O40" s="20"/>
    </row>
    <row r="41" spans="3:16" s="9" customFormat="1" ht="16.5" customHeight="1" x14ac:dyDescent="0.15">
      <c r="C41" s="15" t="s">
        <v>52</v>
      </c>
      <c r="D41" s="16">
        <v>273</v>
      </c>
      <c r="E41" s="16">
        <v>279</v>
      </c>
      <c r="F41" s="47">
        <f t="shared" si="1"/>
        <v>552</v>
      </c>
      <c r="G41" s="16">
        <v>201</v>
      </c>
      <c r="H41" s="73"/>
      <c r="I41" s="76"/>
      <c r="J41" s="76"/>
      <c r="K41" s="79"/>
      <c r="L41" s="82"/>
      <c r="M41" s="20"/>
      <c r="N41" s="20"/>
      <c r="O41" s="20"/>
    </row>
    <row r="42" spans="3:16" s="9" customFormat="1" ht="16.5" customHeight="1" x14ac:dyDescent="0.15">
      <c r="C42" s="15" t="s">
        <v>53</v>
      </c>
      <c r="D42" s="16">
        <v>82</v>
      </c>
      <c r="E42" s="16">
        <v>101</v>
      </c>
      <c r="F42" s="47">
        <f t="shared" si="1"/>
        <v>183</v>
      </c>
      <c r="G42" s="16">
        <v>76</v>
      </c>
      <c r="H42" s="84"/>
      <c r="I42" s="85"/>
      <c r="J42" s="85"/>
      <c r="K42" s="80"/>
      <c r="L42" s="86"/>
      <c r="M42" s="20"/>
      <c r="N42" s="20"/>
      <c r="O42" s="20"/>
    </row>
    <row r="43" spans="3:16" s="9" customFormat="1" ht="16.5" customHeight="1" x14ac:dyDescent="0.15">
      <c r="C43" s="15" t="s">
        <v>54</v>
      </c>
      <c r="D43" s="16">
        <v>88</v>
      </c>
      <c r="E43" s="16">
        <v>96</v>
      </c>
      <c r="F43" s="47">
        <f t="shared" si="1"/>
        <v>184</v>
      </c>
      <c r="G43" s="16">
        <v>61</v>
      </c>
      <c r="H43" s="72" t="s">
        <v>55</v>
      </c>
      <c r="I43" s="75">
        <f>SUM(D43:D45)</f>
        <v>473</v>
      </c>
      <c r="J43" s="75">
        <f>E43+E44+E45</f>
        <v>502</v>
      </c>
      <c r="K43" s="78">
        <f>SUM(I43:J45)</f>
        <v>975</v>
      </c>
      <c r="L43" s="81">
        <f>SUM(G43:G45)</f>
        <v>370</v>
      </c>
      <c r="M43" s="20"/>
      <c r="N43" s="20"/>
      <c r="O43" s="20"/>
    </row>
    <row r="44" spans="3:16" s="9" customFormat="1" ht="16.5" customHeight="1" x14ac:dyDescent="0.15">
      <c r="C44" s="15" t="s">
        <v>56</v>
      </c>
      <c r="D44" s="16">
        <v>197</v>
      </c>
      <c r="E44" s="16">
        <v>207</v>
      </c>
      <c r="F44" s="47">
        <f t="shared" si="1"/>
        <v>404</v>
      </c>
      <c r="G44" s="16">
        <v>143</v>
      </c>
      <c r="H44" s="73"/>
      <c r="I44" s="76"/>
      <c r="J44" s="76"/>
      <c r="K44" s="79"/>
      <c r="L44" s="82"/>
      <c r="M44" s="20"/>
      <c r="N44" s="20"/>
      <c r="O44" s="20"/>
    </row>
    <row r="45" spans="3:16" s="9" customFormat="1" ht="16.5" customHeight="1" x14ac:dyDescent="0.15">
      <c r="C45" s="15" t="s">
        <v>57</v>
      </c>
      <c r="D45" s="16">
        <v>188</v>
      </c>
      <c r="E45" s="16">
        <v>199</v>
      </c>
      <c r="F45" s="47">
        <f t="shared" si="1"/>
        <v>387</v>
      </c>
      <c r="G45" s="16">
        <v>166</v>
      </c>
      <c r="H45" s="84"/>
      <c r="I45" s="85"/>
      <c r="J45" s="85"/>
      <c r="K45" s="80"/>
      <c r="L45" s="86"/>
      <c r="M45" s="20"/>
      <c r="N45" s="20"/>
      <c r="O45" s="20"/>
    </row>
    <row r="46" spans="3:16" s="9" customFormat="1" ht="16.5" customHeight="1" x14ac:dyDescent="0.15">
      <c r="C46" s="15" t="s">
        <v>58</v>
      </c>
      <c r="D46" s="16">
        <v>84</v>
      </c>
      <c r="E46" s="16">
        <v>84</v>
      </c>
      <c r="F46" s="47">
        <f t="shared" si="1"/>
        <v>168</v>
      </c>
      <c r="G46" s="16">
        <v>68</v>
      </c>
      <c r="H46" s="72" t="s">
        <v>59</v>
      </c>
      <c r="I46" s="75">
        <f>SUM(D46:D48)</f>
        <v>441</v>
      </c>
      <c r="J46" s="75">
        <f>E46+E47+E48</f>
        <v>476</v>
      </c>
      <c r="K46" s="78">
        <f>SUM(I46:J48)</f>
        <v>917</v>
      </c>
      <c r="L46" s="81">
        <f>SUM(G46:G48)</f>
        <v>349</v>
      </c>
      <c r="M46" s="20"/>
      <c r="N46" s="20"/>
      <c r="O46" s="20"/>
    </row>
    <row r="47" spans="3:16" s="9" customFormat="1" ht="16.5" customHeight="1" x14ac:dyDescent="0.15">
      <c r="C47" s="15" t="s">
        <v>60</v>
      </c>
      <c r="D47" s="16">
        <v>90</v>
      </c>
      <c r="E47" s="16">
        <v>87</v>
      </c>
      <c r="F47" s="47">
        <f t="shared" si="1"/>
        <v>177</v>
      </c>
      <c r="G47" s="16">
        <v>70</v>
      </c>
      <c r="H47" s="73"/>
      <c r="I47" s="76"/>
      <c r="J47" s="76"/>
      <c r="K47" s="79"/>
      <c r="L47" s="82"/>
      <c r="M47" s="20"/>
      <c r="N47" s="20"/>
      <c r="O47" s="20"/>
    </row>
    <row r="48" spans="3:16" s="9" customFormat="1" ht="16.5" customHeight="1" x14ac:dyDescent="0.15">
      <c r="C48" s="15" t="s">
        <v>61</v>
      </c>
      <c r="D48" s="16">
        <v>267</v>
      </c>
      <c r="E48" s="16">
        <v>305</v>
      </c>
      <c r="F48" s="47">
        <f t="shared" si="1"/>
        <v>572</v>
      </c>
      <c r="G48" s="16">
        <v>211</v>
      </c>
      <c r="H48" s="84"/>
      <c r="I48" s="85"/>
      <c r="J48" s="85"/>
      <c r="K48" s="80"/>
      <c r="L48" s="86"/>
      <c r="M48" s="20"/>
      <c r="N48" s="20"/>
      <c r="O48" s="20"/>
    </row>
    <row r="49" spans="1:17" s="9" customFormat="1" ht="16.5" customHeight="1" x14ac:dyDescent="0.15">
      <c r="C49" s="15" t="s">
        <v>62</v>
      </c>
      <c r="D49" s="16">
        <v>430</v>
      </c>
      <c r="E49" s="16">
        <v>496</v>
      </c>
      <c r="F49" s="47">
        <f t="shared" si="1"/>
        <v>926</v>
      </c>
      <c r="G49" s="16">
        <v>406</v>
      </c>
      <c r="H49" s="72" t="s">
        <v>63</v>
      </c>
      <c r="I49" s="75">
        <f>SUM(D49:D51)</f>
        <v>707</v>
      </c>
      <c r="J49" s="75">
        <f>E49+E50+E51</f>
        <v>811</v>
      </c>
      <c r="K49" s="78">
        <f>SUM(I49:J51)</f>
        <v>1518</v>
      </c>
      <c r="L49" s="81">
        <f>SUM(G49:G51)</f>
        <v>634</v>
      </c>
      <c r="M49" s="20"/>
      <c r="N49" s="20"/>
      <c r="O49" s="20"/>
    </row>
    <row r="50" spans="1:17" s="9" customFormat="1" ht="16.5" customHeight="1" x14ac:dyDescent="0.15">
      <c r="C50" s="15" t="s">
        <v>64</v>
      </c>
      <c r="D50" s="16">
        <v>181</v>
      </c>
      <c r="E50" s="16">
        <v>200</v>
      </c>
      <c r="F50" s="47">
        <f t="shared" si="1"/>
        <v>381</v>
      </c>
      <c r="G50" s="16">
        <v>147</v>
      </c>
      <c r="H50" s="73"/>
      <c r="I50" s="76"/>
      <c r="J50" s="76"/>
      <c r="K50" s="79"/>
      <c r="L50" s="82"/>
      <c r="M50" s="20"/>
      <c r="N50" s="20"/>
      <c r="O50" s="20"/>
    </row>
    <row r="51" spans="1:17" s="9" customFormat="1" ht="16.5" customHeight="1" x14ac:dyDescent="0.15">
      <c r="C51" s="15" t="s">
        <v>65</v>
      </c>
      <c r="D51" s="16">
        <v>96</v>
      </c>
      <c r="E51" s="16">
        <v>115</v>
      </c>
      <c r="F51" s="47">
        <f t="shared" si="1"/>
        <v>211</v>
      </c>
      <c r="G51" s="16">
        <v>81</v>
      </c>
      <c r="H51" s="84"/>
      <c r="I51" s="85"/>
      <c r="J51" s="85"/>
      <c r="K51" s="80"/>
      <c r="L51" s="86"/>
      <c r="M51" s="20"/>
      <c r="N51" s="20"/>
      <c r="O51" s="20"/>
    </row>
    <row r="52" spans="1:17" s="9" customFormat="1" ht="16.5" customHeight="1" x14ac:dyDescent="0.15">
      <c r="C52" s="15" t="s">
        <v>66</v>
      </c>
      <c r="D52" s="16">
        <v>51</v>
      </c>
      <c r="E52" s="16">
        <v>66</v>
      </c>
      <c r="F52" s="47">
        <f t="shared" si="1"/>
        <v>117</v>
      </c>
      <c r="G52" s="16">
        <v>49</v>
      </c>
      <c r="H52" s="72" t="s">
        <v>67</v>
      </c>
      <c r="I52" s="75">
        <f>SUM(D52:D54)</f>
        <v>254</v>
      </c>
      <c r="J52" s="75">
        <f>E52+E53+E54</f>
        <v>279</v>
      </c>
      <c r="K52" s="78">
        <f>SUM(I52:J54)</f>
        <v>533</v>
      </c>
      <c r="L52" s="81">
        <f>SUM(G52:G54)</f>
        <v>204</v>
      </c>
      <c r="M52" s="20"/>
      <c r="N52" s="20"/>
      <c r="O52" s="20"/>
    </row>
    <row r="53" spans="1:17" s="9" customFormat="1" ht="16.5" customHeight="1" x14ac:dyDescent="0.15">
      <c r="C53" s="15" t="s">
        <v>68</v>
      </c>
      <c r="D53" s="16">
        <v>83</v>
      </c>
      <c r="E53" s="16">
        <v>83</v>
      </c>
      <c r="F53" s="47">
        <f t="shared" si="1"/>
        <v>166</v>
      </c>
      <c r="G53" s="16">
        <v>69</v>
      </c>
      <c r="H53" s="73"/>
      <c r="I53" s="76"/>
      <c r="J53" s="76"/>
      <c r="K53" s="79"/>
      <c r="L53" s="82"/>
      <c r="M53" s="20"/>
      <c r="N53" s="20"/>
      <c r="O53" s="20"/>
    </row>
    <row r="54" spans="1:17" s="9" customFormat="1" ht="16.5" customHeight="1" x14ac:dyDescent="0.15">
      <c r="C54" s="15" t="s">
        <v>69</v>
      </c>
      <c r="D54" s="16">
        <v>120</v>
      </c>
      <c r="E54" s="16">
        <v>130</v>
      </c>
      <c r="F54" s="47">
        <f>D54+E54</f>
        <v>250</v>
      </c>
      <c r="G54" s="16">
        <v>86</v>
      </c>
      <c r="H54" s="84"/>
      <c r="I54" s="85"/>
      <c r="J54" s="85"/>
      <c r="K54" s="80"/>
      <c r="L54" s="86"/>
      <c r="M54" s="20"/>
      <c r="N54" s="20"/>
      <c r="O54" s="20"/>
    </row>
    <row r="55" spans="1:17" s="9" customFormat="1" ht="16.5" customHeight="1" x14ac:dyDescent="0.15">
      <c r="C55" s="15" t="s">
        <v>70</v>
      </c>
      <c r="D55" s="16">
        <v>168</v>
      </c>
      <c r="E55" s="16">
        <v>182</v>
      </c>
      <c r="F55" s="47">
        <f>D55+E55</f>
        <v>350</v>
      </c>
      <c r="G55" s="16">
        <v>137</v>
      </c>
      <c r="H55" s="72" t="s">
        <v>71</v>
      </c>
      <c r="I55" s="75">
        <f>SUM(D55:D57)</f>
        <v>420</v>
      </c>
      <c r="J55" s="75">
        <f>E55+E56+E57</f>
        <v>467</v>
      </c>
      <c r="K55" s="78">
        <f>SUM(I55:J57)</f>
        <v>887</v>
      </c>
      <c r="L55" s="81">
        <f>SUM(G55:G57)</f>
        <v>417</v>
      </c>
      <c r="M55" s="20"/>
      <c r="N55" s="20"/>
      <c r="O55" s="20"/>
    </row>
    <row r="56" spans="1:17" s="9" customFormat="1" ht="16.5" customHeight="1" x14ac:dyDescent="0.15">
      <c r="C56" s="15" t="s">
        <v>72</v>
      </c>
      <c r="D56" s="16">
        <v>84</v>
      </c>
      <c r="E56" s="16">
        <v>95</v>
      </c>
      <c r="F56" s="47">
        <f>D56+E56</f>
        <v>179</v>
      </c>
      <c r="G56" s="16">
        <v>65</v>
      </c>
      <c r="H56" s="73"/>
      <c r="I56" s="76"/>
      <c r="J56" s="76"/>
      <c r="K56" s="79"/>
      <c r="L56" s="82"/>
      <c r="M56" s="20"/>
      <c r="N56" s="20"/>
      <c r="O56" s="20"/>
      <c r="Q56" s="14"/>
    </row>
    <row r="57" spans="1:17" s="9" customFormat="1" ht="16.5" customHeight="1" thickBot="1" x14ac:dyDescent="0.2">
      <c r="C57" s="21" t="s">
        <v>73</v>
      </c>
      <c r="D57" s="46">
        <v>168</v>
      </c>
      <c r="E57" s="46">
        <v>190</v>
      </c>
      <c r="F57" s="47">
        <f>D57+E57</f>
        <v>358</v>
      </c>
      <c r="G57" s="46">
        <v>215</v>
      </c>
      <c r="H57" s="74"/>
      <c r="I57" s="77"/>
      <c r="J57" s="77"/>
      <c r="K57" s="80"/>
      <c r="L57" s="83"/>
      <c r="M57" s="20"/>
      <c r="N57" s="20"/>
      <c r="O57" s="20"/>
    </row>
    <row r="58" spans="1:17" s="9" customFormat="1" ht="16.5" customHeight="1" thickTop="1" thickBot="1" x14ac:dyDescent="0.2">
      <c r="C58" s="28" t="s">
        <v>74</v>
      </c>
      <c r="D58" s="23">
        <f>SUM(D34:D57)</f>
        <v>3818</v>
      </c>
      <c r="E58" s="23">
        <f>SUM(E34:E57)</f>
        <v>4221</v>
      </c>
      <c r="F58" s="23">
        <f t="shared" ref="F58" si="2">SUM(F34:F57)</f>
        <v>8039</v>
      </c>
      <c r="G58" s="29">
        <f>SUM(G34:G57)</f>
        <v>3245</v>
      </c>
      <c r="H58" s="20"/>
      <c r="I58" s="20"/>
      <c r="J58" s="30" t="s">
        <v>75</v>
      </c>
      <c r="K58" s="30"/>
      <c r="L58" s="30"/>
      <c r="M58" s="20"/>
      <c r="N58" s="20"/>
      <c r="O58" s="20"/>
    </row>
    <row r="59" spans="1:17" s="9" customFormat="1" ht="16.5" customHeight="1" thickTop="1" thickBot="1" x14ac:dyDescent="0.2">
      <c r="C59" s="31" t="s">
        <v>76</v>
      </c>
      <c r="D59" s="32">
        <f>D33+D58</f>
        <v>8631</v>
      </c>
      <c r="E59" s="32">
        <f t="shared" ref="E59" si="3">E33+E58</f>
        <v>9767</v>
      </c>
      <c r="F59" s="32">
        <f>F33+F58</f>
        <v>18398</v>
      </c>
      <c r="G59" s="33">
        <f>G33+G58</f>
        <v>7874</v>
      </c>
      <c r="H59" s="20"/>
      <c r="I59" s="20"/>
      <c r="M59" s="20"/>
      <c r="N59" s="20"/>
      <c r="O59" s="20"/>
    </row>
    <row r="60" spans="1:17" s="9" customFormat="1" ht="12.75" customHeight="1" x14ac:dyDescent="0.15">
      <c r="C60" s="34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</row>
    <row r="61" spans="1:17" s="9" customFormat="1" ht="12.75" customHeight="1" x14ac:dyDescent="0.15">
      <c r="A61" s="3"/>
      <c r="B61" s="3"/>
      <c r="C61" s="3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"/>
      <c r="O61" s="3"/>
    </row>
    <row r="62" spans="1:17" ht="12.75" customHeight="1" x14ac:dyDescent="0.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7" ht="12.75" customHeight="1" x14ac:dyDescent="0.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7" ht="12.75" customHeight="1" x14ac:dyDescent="0.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ht="12.75" customHeight="1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ht="12.75" customHeight="1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ht="12.75" customHeight="1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2.75" customHeight="1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ht="12.75" customHeight="1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ht="12.75" customHeight="1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ht="12.75" customHeight="1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ht="12.75" customHeight="1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ht="12.75" customHeight="1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ht="12.75" customHeight="1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ht="12.75" customHeight="1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ht="12.75" customHeight="1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ht="12.75" customHeight="1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ht="12.75" customHeight="1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ht="12.75" customHeight="1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ht="12.75" customHeight="1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ht="12.75" customHeight="1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ht="12.75" customHeight="1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ht="12.75" customHeight="1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ht="12.75" customHeight="1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ht="12.75" customHeight="1" x14ac:dyDescent="0.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ht="12.75" customHeight="1" x14ac:dyDescent="0.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ht="12.75" customHeight="1" x14ac:dyDescent="0.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ht="12.75" customHeight="1" x14ac:dyDescent="0.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ht="12.75" customHeight="1" x14ac:dyDescent="0.1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ht="12.75" customHeight="1" x14ac:dyDescent="0.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2.75" customHeight="1" x14ac:dyDescent="0.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ht="12.75" customHeight="1" x14ac:dyDescent="0.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ht="12.75" customHeight="1" x14ac:dyDescent="0.1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ht="12.75" customHeight="1" x14ac:dyDescent="0.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ht="12.75" customHeight="1" x14ac:dyDescent="0.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ht="12.75" customHeight="1" x14ac:dyDescent="0.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ht="12.75" customHeight="1" x14ac:dyDescent="0.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ht="12.75" customHeight="1" x14ac:dyDescent="0.1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ht="12.75" customHeight="1" x14ac:dyDescent="0.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ht="12.75" customHeight="1" x14ac:dyDescent="0.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ht="12.75" customHeight="1" x14ac:dyDescent="0.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ht="12.75" customHeight="1" x14ac:dyDescent="0.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ht="12.75" customHeight="1" x14ac:dyDescent="0.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ht="12.75" customHeight="1" x14ac:dyDescent="0.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ht="12.75" customHeight="1" x14ac:dyDescent="0.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ht="12.75" customHeight="1" x14ac:dyDescent="0.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ht="12.75" customHeight="1" x14ac:dyDescent="0.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ht="12.75" customHeight="1" x14ac:dyDescent="0.1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ht="12.75" customHeight="1" x14ac:dyDescent="0.1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ht="12.75" customHeight="1" x14ac:dyDescent="0.1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ht="12.75" customHeight="1" x14ac:dyDescent="0.1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ht="12.75" customHeight="1" x14ac:dyDescent="0.1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ht="12.75" customHeight="1" x14ac:dyDescent="0.1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ht="12.75" customHeight="1" x14ac:dyDescent="0.1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ht="12.75" customHeight="1" x14ac:dyDescent="0.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ht="12.75" customHeight="1" x14ac:dyDescent="0.1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ht="12.75" customHeight="1" x14ac:dyDescent="0.1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ht="12.75" customHeight="1" x14ac:dyDescent="0.1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ht="12.75" customHeight="1" x14ac:dyDescent="0.1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ht="12.75" customHeight="1" x14ac:dyDescent="0.1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ht="12.75" customHeight="1" x14ac:dyDescent="0.1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ht="12.75" customHeight="1" x14ac:dyDescent="0.1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ht="12.75" customHeight="1" x14ac:dyDescent="0.1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ht="12.75" customHeight="1" x14ac:dyDescent="0.1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ht="12.75" customHeight="1" x14ac:dyDescent="0.1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ht="12.75" customHeight="1" x14ac:dyDescent="0.1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ht="12.75" customHeight="1" x14ac:dyDescent="0.1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ht="12.75" customHeight="1" x14ac:dyDescent="0.1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ht="12.75" customHeight="1" x14ac:dyDescent="0.1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ht="12.75" customHeight="1" x14ac:dyDescent="0.1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</sheetData>
  <mergeCells count="87">
    <mergeCell ref="H55:H57"/>
    <mergeCell ref="I55:I57"/>
    <mergeCell ref="J55:J57"/>
    <mergeCell ref="K55:K57"/>
    <mergeCell ref="L55:L57"/>
    <mergeCell ref="H49:H51"/>
    <mergeCell ref="I49:I51"/>
    <mergeCell ref="J49:J51"/>
    <mergeCell ref="K49:K51"/>
    <mergeCell ref="L49:L51"/>
    <mergeCell ref="H52:H54"/>
    <mergeCell ref="I52:I54"/>
    <mergeCell ref="J52:J54"/>
    <mergeCell ref="K52:K54"/>
    <mergeCell ref="L52:L54"/>
    <mergeCell ref="H43:H45"/>
    <mergeCell ref="I43:I45"/>
    <mergeCell ref="J43:J45"/>
    <mergeCell ref="K43:K45"/>
    <mergeCell ref="L43:L45"/>
    <mergeCell ref="H46:H48"/>
    <mergeCell ref="I46:I48"/>
    <mergeCell ref="J46:J48"/>
    <mergeCell ref="K46:K48"/>
    <mergeCell ref="L46:L48"/>
    <mergeCell ref="H37:H39"/>
    <mergeCell ref="I37:I39"/>
    <mergeCell ref="J37:J39"/>
    <mergeCell ref="K37:K39"/>
    <mergeCell ref="L37:L39"/>
    <mergeCell ref="H40:H42"/>
    <mergeCell ref="I40:I42"/>
    <mergeCell ref="J40:J42"/>
    <mergeCell ref="K40:K42"/>
    <mergeCell ref="L40:L42"/>
    <mergeCell ref="H31:H32"/>
    <mergeCell ref="I31:I32"/>
    <mergeCell ref="J31:J32"/>
    <mergeCell ref="K31:K32"/>
    <mergeCell ref="L31:L32"/>
    <mergeCell ref="H34:H36"/>
    <mergeCell ref="I34:I36"/>
    <mergeCell ref="J34:J36"/>
    <mergeCell ref="K34:K36"/>
    <mergeCell ref="L34:L36"/>
    <mergeCell ref="H25:H28"/>
    <mergeCell ref="I25:I28"/>
    <mergeCell ref="J25:J28"/>
    <mergeCell ref="K25:K28"/>
    <mergeCell ref="L25:L28"/>
    <mergeCell ref="H29:H30"/>
    <mergeCell ref="I29:I30"/>
    <mergeCell ref="J29:J30"/>
    <mergeCell ref="K29:K30"/>
    <mergeCell ref="L29:L30"/>
    <mergeCell ref="H18:H22"/>
    <mergeCell ref="I18:I22"/>
    <mergeCell ref="J18:J22"/>
    <mergeCell ref="K18:K22"/>
    <mergeCell ref="L18:L22"/>
    <mergeCell ref="H23:H24"/>
    <mergeCell ref="I23:I24"/>
    <mergeCell ref="J23:J24"/>
    <mergeCell ref="K23:K24"/>
    <mergeCell ref="L23:L24"/>
    <mergeCell ref="H9:H10"/>
    <mergeCell ref="I9:I10"/>
    <mergeCell ref="J9:J10"/>
    <mergeCell ref="L9:L10"/>
    <mergeCell ref="H11:H17"/>
    <mergeCell ref="I11:I17"/>
    <mergeCell ref="J11:J17"/>
    <mergeCell ref="K11:K17"/>
    <mergeCell ref="L11:L17"/>
    <mergeCell ref="K9:K10"/>
    <mergeCell ref="C2:L3"/>
    <mergeCell ref="C4:L4"/>
    <mergeCell ref="C5:C7"/>
    <mergeCell ref="F5:F7"/>
    <mergeCell ref="G5:G7"/>
    <mergeCell ref="H5:H7"/>
    <mergeCell ref="K5:K7"/>
    <mergeCell ref="L5:L7"/>
    <mergeCell ref="D6:D7"/>
    <mergeCell ref="E6:E7"/>
    <mergeCell ref="I6:I7"/>
    <mergeCell ref="J6:J7"/>
  </mergeCells>
  <phoneticPr fontId="1"/>
  <pageMargins left="0.7" right="0.7" top="0.75" bottom="0.75" header="0.3" footer="0.3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30"/>
  <sheetViews>
    <sheetView topLeftCell="A28" zoomScaleNormal="100" workbookViewId="0">
      <selection activeCell="N45" sqref="N45"/>
    </sheetView>
  </sheetViews>
  <sheetFormatPr defaultRowHeight="13.5" x14ac:dyDescent="0.15"/>
  <cols>
    <col min="1" max="2" width="2" style="1" customWidth="1"/>
    <col min="3" max="3" width="10.875" style="1" customWidth="1"/>
    <col min="4" max="5" width="9.5" style="1" customWidth="1"/>
    <col min="6" max="7" width="10.875" style="1" customWidth="1"/>
    <col min="8" max="8" width="5.125" style="1" customWidth="1"/>
    <col min="9" max="12" width="10.875" style="1" customWidth="1"/>
    <col min="13" max="13" width="5.875" style="1" customWidth="1"/>
    <col min="14" max="15" width="10.25" style="1" customWidth="1"/>
    <col min="16" max="16" width="9" style="1" customWidth="1"/>
    <col min="17" max="16384" width="9" style="3"/>
  </cols>
  <sheetData>
    <row r="1" spans="1:18" ht="17.25" customHeight="1" x14ac:dyDescent="0.1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8" ht="14.25" customHeight="1" x14ac:dyDescent="0.15">
      <c r="B2" s="4"/>
      <c r="C2" s="93" t="s">
        <v>0</v>
      </c>
      <c r="D2" s="93"/>
      <c r="E2" s="93"/>
      <c r="F2" s="93"/>
      <c r="G2" s="93"/>
      <c r="H2" s="93"/>
      <c r="I2" s="93"/>
      <c r="J2" s="93"/>
      <c r="K2" s="93"/>
      <c r="L2" s="93"/>
      <c r="M2" s="50"/>
      <c r="N2" s="4"/>
      <c r="O2" s="4"/>
    </row>
    <row r="3" spans="1:18" s="5" customFormat="1" ht="11.45" customHeight="1" x14ac:dyDescent="0.15">
      <c r="C3" s="93"/>
      <c r="D3" s="93"/>
      <c r="E3" s="93"/>
      <c r="F3" s="93"/>
      <c r="G3" s="93"/>
      <c r="H3" s="93"/>
      <c r="I3" s="93"/>
      <c r="J3" s="93"/>
      <c r="K3" s="93"/>
      <c r="L3" s="93"/>
      <c r="M3" s="50"/>
    </row>
    <row r="4" spans="1:18" s="6" customFormat="1" ht="12" customHeight="1" thickBot="1" x14ac:dyDescent="0.2">
      <c r="C4" s="94" t="s">
        <v>81</v>
      </c>
      <c r="D4" s="94"/>
      <c r="E4" s="94"/>
      <c r="F4" s="94"/>
      <c r="G4" s="94"/>
      <c r="H4" s="94"/>
      <c r="I4" s="94"/>
      <c r="J4" s="94"/>
      <c r="K4" s="94"/>
      <c r="L4" s="94"/>
      <c r="M4" s="7"/>
      <c r="Q4" s="7"/>
    </row>
    <row r="5" spans="1:18" s="9" customFormat="1" ht="13.5" customHeight="1" x14ac:dyDescent="0.15">
      <c r="A5" s="8"/>
      <c r="C5" s="95" t="s">
        <v>1</v>
      </c>
      <c r="D5" s="10"/>
      <c r="E5" s="11"/>
      <c r="F5" s="98" t="s">
        <v>2</v>
      </c>
      <c r="G5" s="101" t="s">
        <v>3</v>
      </c>
      <c r="H5" s="104" t="s">
        <v>4</v>
      </c>
      <c r="I5" s="12"/>
      <c r="J5" s="12"/>
      <c r="K5" s="107" t="s">
        <v>2</v>
      </c>
      <c r="L5" s="110" t="s">
        <v>3</v>
      </c>
      <c r="M5" s="13"/>
      <c r="N5" s="13"/>
      <c r="O5" s="13"/>
      <c r="Q5" s="14"/>
    </row>
    <row r="6" spans="1:18" s="9" customFormat="1" ht="9.75" customHeight="1" x14ac:dyDescent="0.15">
      <c r="A6" s="8"/>
      <c r="C6" s="96"/>
      <c r="D6" s="113" t="s">
        <v>5</v>
      </c>
      <c r="E6" s="113" t="s">
        <v>6</v>
      </c>
      <c r="F6" s="99"/>
      <c r="G6" s="102"/>
      <c r="H6" s="105"/>
      <c r="I6" s="116" t="s">
        <v>5</v>
      </c>
      <c r="J6" s="118" t="s">
        <v>7</v>
      </c>
      <c r="K6" s="108"/>
      <c r="L6" s="111"/>
      <c r="M6" s="13"/>
      <c r="N6" s="13"/>
      <c r="O6" s="13"/>
      <c r="Q6" s="14"/>
    </row>
    <row r="7" spans="1:18" s="9" customFormat="1" ht="9" customHeight="1" x14ac:dyDescent="0.15">
      <c r="A7" s="8"/>
      <c r="C7" s="97"/>
      <c r="D7" s="114"/>
      <c r="E7" s="115"/>
      <c r="F7" s="100"/>
      <c r="G7" s="103"/>
      <c r="H7" s="106"/>
      <c r="I7" s="117"/>
      <c r="J7" s="119"/>
      <c r="K7" s="109"/>
      <c r="L7" s="112"/>
      <c r="M7" s="13"/>
      <c r="N7" s="13"/>
      <c r="O7" s="13"/>
    </row>
    <row r="8" spans="1:18" s="9" customFormat="1" ht="16.5" customHeight="1" x14ac:dyDescent="0.15">
      <c r="C8" s="15" t="s">
        <v>8</v>
      </c>
      <c r="D8" s="16">
        <v>239</v>
      </c>
      <c r="E8" s="49">
        <v>289</v>
      </c>
      <c r="F8" s="16">
        <f>D8+E8</f>
        <v>528</v>
      </c>
      <c r="G8" s="16">
        <v>258</v>
      </c>
      <c r="H8" s="17" t="s">
        <v>9</v>
      </c>
      <c r="I8" s="18">
        <f>SUM(D8)</f>
        <v>239</v>
      </c>
      <c r="J8" s="18">
        <f>E8</f>
        <v>289</v>
      </c>
      <c r="K8" s="18">
        <f>I8+J8</f>
        <v>528</v>
      </c>
      <c r="L8" s="19">
        <f>G8</f>
        <v>258</v>
      </c>
      <c r="M8" s="20"/>
      <c r="N8" s="20"/>
      <c r="O8" s="20"/>
    </row>
    <row r="9" spans="1:18" s="9" customFormat="1" ht="16.5" customHeight="1" x14ac:dyDescent="0.15">
      <c r="C9" s="15" t="s">
        <v>10</v>
      </c>
      <c r="D9" s="16">
        <v>326</v>
      </c>
      <c r="E9" s="16">
        <v>382</v>
      </c>
      <c r="F9" s="16">
        <f>D9+E9</f>
        <v>708</v>
      </c>
      <c r="G9" s="16">
        <v>324</v>
      </c>
      <c r="H9" s="72" t="s">
        <v>11</v>
      </c>
      <c r="I9" s="78">
        <f>SUM(D9:D10)</f>
        <v>408</v>
      </c>
      <c r="J9" s="78">
        <f>E9+E10</f>
        <v>472</v>
      </c>
      <c r="K9" s="78">
        <f>I9+J9</f>
        <v>880</v>
      </c>
      <c r="L9" s="81">
        <f>SUM(G9:G10)</f>
        <v>413</v>
      </c>
      <c r="M9" s="20"/>
      <c r="N9" s="20"/>
      <c r="O9" s="20"/>
    </row>
    <row r="10" spans="1:18" s="9" customFormat="1" ht="16.5" customHeight="1" x14ac:dyDescent="0.15">
      <c r="C10" s="15" t="s">
        <v>12</v>
      </c>
      <c r="D10" s="16">
        <v>82</v>
      </c>
      <c r="E10" s="16">
        <v>90</v>
      </c>
      <c r="F10" s="16">
        <f>D10+E10</f>
        <v>172</v>
      </c>
      <c r="G10" s="16">
        <v>89</v>
      </c>
      <c r="H10" s="84"/>
      <c r="I10" s="80"/>
      <c r="J10" s="80"/>
      <c r="K10" s="80"/>
      <c r="L10" s="86"/>
      <c r="M10" s="20"/>
      <c r="N10" s="20"/>
      <c r="O10" s="20"/>
      <c r="R10" s="14"/>
    </row>
    <row r="11" spans="1:18" s="9" customFormat="1" ht="16.5" customHeight="1" x14ac:dyDescent="0.15">
      <c r="C11" s="15" t="s">
        <v>13</v>
      </c>
      <c r="D11" s="16">
        <v>48</v>
      </c>
      <c r="E11" s="16">
        <v>44</v>
      </c>
      <c r="F11" s="16">
        <f>D11+E11</f>
        <v>92</v>
      </c>
      <c r="G11" s="16">
        <v>49</v>
      </c>
      <c r="H11" s="72" t="s">
        <v>14</v>
      </c>
      <c r="I11" s="78">
        <f>SUM(D11:D17)</f>
        <v>477</v>
      </c>
      <c r="J11" s="78">
        <f>E11+E12+E13+E14+E15+E16+E17</f>
        <v>554</v>
      </c>
      <c r="K11" s="78">
        <f>I11+J11</f>
        <v>1031</v>
      </c>
      <c r="L11" s="81">
        <f>SUM(G11:G17)</f>
        <v>506</v>
      </c>
      <c r="M11" s="20"/>
      <c r="N11" s="20"/>
      <c r="O11" s="20"/>
      <c r="R11" s="14"/>
    </row>
    <row r="12" spans="1:18" s="9" customFormat="1" ht="16.5" customHeight="1" x14ac:dyDescent="0.15">
      <c r="C12" s="15" t="s">
        <v>15</v>
      </c>
      <c r="D12" s="16">
        <v>34</v>
      </c>
      <c r="E12" s="16">
        <v>54</v>
      </c>
      <c r="F12" s="16">
        <f t="shared" ref="F12:F32" si="0">D12+E12</f>
        <v>88</v>
      </c>
      <c r="G12" s="16">
        <v>43</v>
      </c>
      <c r="H12" s="73"/>
      <c r="I12" s="79"/>
      <c r="J12" s="79"/>
      <c r="K12" s="79"/>
      <c r="L12" s="82"/>
      <c r="M12" s="20"/>
      <c r="N12" s="20"/>
      <c r="O12" s="20"/>
    </row>
    <row r="13" spans="1:18" s="9" customFormat="1" ht="16.5" customHeight="1" x14ac:dyDescent="0.15">
      <c r="C13" s="15" t="s">
        <v>16</v>
      </c>
      <c r="D13" s="16">
        <v>34</v>
      </c>
      <c r="E13" s="16">
        <v>33</v>
      </c>
      <c r="F13" s="16">
        <f>D13+E13</f>
        <v>67</v>
      </c>
      <c r="G13" s="16">
        <v>28</v>
      </c>
      <c r="H13" s="73"/>
      <c r="I13" s="79"/>
      <c r="J13" s="79"/>
      <c r="K13" s="79"/>
      <c r="L13" s="82"/>
      <c r="M13" s="20"/>
      <c r="N13" s="20"/>
      <c r="O13" s="20"/>
    </row>
    <row r="14" spans="1:18" s="9" customFormat="1" ht="16.5" customHeight="1" x14ac:dyDescent="0.15">
      <c r="C14" s="15" t="s">
        <v>17</v>
      </c>
      <c r="D14" s="16">
        <v>139</v>
      </c>
      <c r="E14" s="16">
        <v>145</v>
      </c>
      <c r="F14" s="16">
        <f t="shared" si="0"/>
        <v>284</v>
      </c>
      <c r="G14" s="16">
        <v>139</v>
      </c>
      <c r="H14" s="73"/>
      <c r="I14" s="79"/>
      <c r="J14" s="79"/>
      <c r="K14" s="79"/>
      <c r="L14" s="82"/>
      <c r="M14" s="20"/>
      <c r="N14" s="20"/>
      <c r="O14" s="20"/>
    </row>
    <row r="15" spans="1:18" s="9" customFormat="1" ht="16.5" customHeight="1" x14ac:dyDescent="0.15">
      <c r="C15" s="15" t="s">
        <v>18</v>
      </c>
      <c r="D15" s="16">
        <v>61</v>
      </c>
      <c r="E15" s="16">
        <v>76</v>
      </c>
      <c r="F15" s="16">
        <f t="shared" si="0"/>
        <v>137</v>
      </c>
      <c r="G15" s="16">
        <v>63</v>
      </c>
      <c r="H15" s="73"/>
      <c r="I15" s="79"/>
      <c r="J15" s="79"/>
      <c r="K15" s="79"/>
      <c r="L15" s="82"/>
      <c r="M15" s="20"/>
      <c r="N15" s="20"/>
      <c r="O15" s="20"/>
    </row>
    <row r="16" spans="1:18" s="9" customFormat="1" ht="16.5" customHeight="1" x14ac:dyDescent="0.15">
      <c r="C16" s="15" t="s">
        <v>19</v>
      </c>
      <c r="D16" s="16">
        <v>46</v>
      </c>
      <c r="E16" s="16">
        <v>53</v>
      </c>
      <c r="F16" s="16">
        <f t="shared" si="0"/>
        <v>99</v>
      </c>
      <c r="G16" s="16">
        <v>48</v>
      </c>
      <c r="H16" s="73"/>
      <c r="I16" s="79"/>
      <c r="J16" s="79"/>
      <c r="K16" s="79"/>
      <c r="L16" s="82"/>
      <c r="M16" s="20"/>
      <c r="N16" s="20"/>
      <c r="O16" s="20"/>
    </row>
    <row r="17" spans="3:15" s="9" customFormat="1" ht="16.5" customHeight="1" x14ac:dyDescent="0.15">
      <c r="C17" s="15" t="s">
        <v>20</v>
      </c>
      <c r="D17" s="16">
        <v>115</v>
      </c>
      <c r="E17" s="16">
        <v>149</v>
      </c>
      <c r="F17" s="16">
        <f t="shared" si="0"/>
        <v>264</v>
      </c>
      <c r="G17" s="16">
        <v>136</v>
      </c>
      <c r="H17" s="92"/>
      <c r="I17" s="80"/>
      <c r="J17" s="80"/>
      <c r="K17" s="80"/>
      <c r="L17" s="86"/>
      <c r="M17" s="20"/>
      <c r="N17" s="20"/>
      <c r="O17" s="20"/>
    </row>
    <row r="18" spans="3:15" s="9" customFormat="1" ht="16.5" customHeight="1" x14ac:dyDescent="0.15">
      <c r="C18" s="15" t="s">
        <v>21</v>
      </c>
      <c r="D18" s="16">
        <v>14</v>
      </c>
      <c r="E18" s="16">
        <v>16</v>
      </c>
      <c r="F18" s="16">
        <f t="shared" si="0"/>
        <v>30</v>
      </c>
      <c r="G18" s="16">
        <v>12</v>
      </c>
      <c r="H18" s="91" t="s">
        <v>22</v>
      </c>
      <c r="I18" s="78">
        <f>SUM(D18:D22)</f>
        <v>732</v>
      </c>
      <c r="J18" s="78">
        <f>E18+E19+E20+E21+E22</f>
        <v>873</v>
      </c>
      <c r="K18" s="78">
        <f>I18+J18</f>
        <v>1605</v>
      </c>
      <c r="L18" s="81">
        <f>SUM(G18:G22)</f>
        <v>724</v>
      </c>
      <c r="M18" s="20"/>
      <c r="N18" s="20"/>
      <c r="O18" s="20"/>
    </row>
    <row r="19" spans="3:15" s="9" customFormat="1" ht="16.5" customHeight="1" x14ac:dyDescent="0.15">
      <c r="C19" s="15" t="s">
        <v>23</v>
      </c>
      <c r="D19" s="16">
        <v>36</v>
      </c>
      <c r="E19" s="16">
        <v>34</v>
      </c>
      <c r="F19" s="16">
        <f t="shared" si="0"/>
        <v>70</v>
      </c>
      <c r="G19" s="16">
        <v>28</v>
      </c>
      <c r="H19" s="73"/>
      <c r="I19" s="79"/>
      <c r="J19" s="79"/>
      <c r="K19" s="79"/>
      <c r="L19" s="82"/>
      <c r="M19" s="20"/>
      <c r="N19" s="20"/>
      <c r="O19" s="20"/>
    </row>
    <row r="20" spans="3:15" s="9" customFormat="1" ht="16.5" customHeight="1" x14ac:dyDescent="0.15">
      <c r="C20" s="15" t="s">
        <v>24</v>
      </c>
      <c r="D20" s="16">
        <v>246</v>
      </c>
      <c r="E20" s="16">
        <v>300</v>
      </c>
      <c r="F20" s="16">
        <f t="shared" si="0"/>
        <v>546</v>
      </c>
      <c r="G20" s="16">
        <v>242</v>
      </c>
      <c r="H20" s="73"/>
      <c r="I20" s="79"/>
      <c r="J20" s="79"/>
      <c r="K20" s="79"/>
      <c r="L20" s="82"/>
      <c r="M20" s="20"/>
      <c r="N20" s="20"/>
      <c r="O20" s="20"/>
    </row>
    <row r="21" spans="3:15" s="9" customFormat="1" ht="16.5" customHeight="1" x14ac:dyDescent="0.15">
      <c r="C21" s="15" t="s">
        <v>25</v>
      </c>
      <c r="D21" s="16">
        <v>225</v>
      </c>
      <c r="E21" s="16">
        <v>276</v>
      </c>
      <c r="F21" s="16">
        <f t="shared" si="0"/>
        <v>501</v>
      </c>
      <c r="G21" s="16">
        <v>246</v>
      </c>
      <c r="H21" s="73"/>
      <c r="I21" s="79"/>
      <c r="J21" s="79"/>
      <c r="K21" s="79"/>
      <c r="L21" s="82"/>
      <c r="M21" s="20"/>
      <c r="N21" s="20"/>
      <c r="O21" s="20"/>
    </row>
    <row r="22" spans="3:15" s="9" customFormat="1" ht="16.5" customHeight="1" x14ac:dyDescent="0.15">
      <c r="C22" s="15" t="s">
        <v>26</v>
      </c>
      <c r="D22" s="16">
        <v>211</v>
      </c>
      <c r="E22" s="16">
        <v>247</v>
      </c>
      <c r="F22" s="16">
        <f t="shared" si="0"/>
        <v>458</v>
      </c>
      <c r="G22" s="16">
        <v>196</v>
      </c>
      <c r="H22" s="84"/>
      <c r="I22" s="80"/>
      <c r="J22" s="80"/>
      <c r="K22" s="80"/>
      <c r="L22" s="86"/>
      <c r="M22" s="20"/>
      <c r="N22" s="20"/>
      <c r="O22" s="20"/>
    </row>
    <row r="23" spans="3:15" s="9" customFormat="1" ht="16.5" customHeight="1" x14ac:dyDescent="0.15">
      <c r="C23" s="15" t="s">
        <v>27</v>
      </c>
      <c r="D23" s="16">
        <v>357</v>
      </c>
      <c r="E23" s="16">
        <v>384</v>
      </c>
      <c r="F23" s="16">
        <f t="shared" si="0"/>
        <v>741</v>
      </c>
      <c r="G23" s="16">
        <v>316</v>
      </c>
      <c r="H23" s="72" t="s">
        <v>28</v>
      </c>
      <c r="I23" s="78">
        <f>SUM(D23:D24)</f>
        <v>793</v>
      </c>
      <c r="J23" s="78">
        <f>E23+E24</f>
        <v>858</v>
      </c>
      <c r="K23" s="78">
        <f>I23+J23</f>
        <v>1651</v>
      </c>
      <c r="L23" s="81">
        <f>SUM(G23:G24)</f>
        <v>700</v>
      </c>
      <c r="M23" s="20"/>
      <c r="N23" s="20"/>
      <c r="O23" s="20"/>
    </row>
    <row r="24" spans="3:15" s="9" customFormat="1" ht="16.5" customHeight="1" x14ac:dyDescent="0.15">
      <c r="C24" s="15" t="s">
        <v>29</v>
      </c>
      <c r="D24" s="16">
        <v>436</v>
      </c>
      <c r="E24" s="16">
        <v>474</v>
      </c>
      <c r="F24" s="16">
        <f t="shared" si="0"/>
        <v>910</v>
      </c>
      <c r="G24" s="16">
        <v>384</v>
      </c>
      <c r="H24" s="84"/>
      <c r="I24" s="80"/>
      <c r="J24" s="80"/>
      <c r="K24" s="80"/>
      <c r="L24" s="86"/>
      <c r="M24" s="20"/>
      <c r="N24" s="20"/>
      <c r="O24" s="20"/>
    </row>
    <row r="25" spans="3:15" s="9" customFormat="1" ht="16.5" customHeight="1" x14ac:dyDescent="0.15">
      <c r="C25" s="15" t="s">
        <v>30</v>
      </c>
      <c r="D25" s="16">
        <v>130</v>
      </c>
      <c r="E25" s="16">
        <v>183</v>
      </c>
      <c r="F25" s="16">
        <f t="shared" si="0"/>
        <v>313</v>
      </c>
      <c r="G25" s="16">
        <v>144</v>
      </c>
      <c r="H25" s="72" t="s">
        <v>31</v>
      </c>
      <c r="I25" s="78">
        <f>SUM(D25:D28)</f>
        <v>825</v>
      </c>
      <c r="J25" s="78">
        <f>E25+E26+E27+E28</f>
        <v>958</v>
      </c>
      <c r="K25" s="78">
        <f>I25+J25</f>
        <v>1783</v>
      </c>
      <c r="L25" s="81">
        <f>SUM(G25:G28)</f>
        <v>791</v>
      </c>
      <c r="M25" s="20"/>
      <c r="N25" s="20"/>
      <c r="O25" s="20"/>
    </row>
    <row r="26" spans="3:15" s="9" customFormat="1" ht="16.5" customHeight="1" x14ac:dyDescent="0.15">
      <c r="C26" s="15" t="s">
        <v>32</v>
      </c>
      <c r="D26" s="16">
        <v>125</v>
      </c>
      <c r="E26" s="16">
        <v>145</v>
      </c>
      <c r="F26" s="16">
        <f t="shared" si="0"/>
        <v>270</v>
      </c>
      <c r="G26" s="16">
        <v>118</v>
      </c>
      <c r="H26" s="73"/>
      <c r="I26" s="79"/>
      <c r="J26" s="79"/>
      <c r="K26" s="79"/>
      <c r="L26" s="82"/>
      <c r="M26" s="20"/>
      <c r="N26" s="20"/>
      <c r="O26" s="20"/>
    </row>
    <row r="27" spans="3:15" s="9" customFormat="1" ht="16.5" customHeight="1" x14ac:dyDescent="0.15">
      <c r="C27" s="15" t="s">
        <v>33</v>
      </c>
      <c r="D27" s="16">
        <v>375</v>
      </c>
      <c r="E27" s="16">
        <v>419</v>
      </c>
      <c r="F27" s="16">
        <f t="shared" si="0"/>
        <v>794</v>
      </c>
      <c r="G27" s="16">
        <v>355</v>
      </c>
      <c r="H27" s="73"/>
      <c r="I27" s="79"/>
      <c r="J27" s="79"/>
      <c r="K27" s="79"/>
      <c r="L27" s="82"/>
      <c r="M27" s="20"/>
      <c r="N27" s="20"/>
      <c r="O27" s="20"/>
    </row>
    <row r="28" spans="3:15" s="9" customFormat="1" ht="16.5" customHeight="1" x14ac:dyDescent="0.15">
      <c r="C28" s="15" t="s">
        <v>34</v>
      </c>
      <c r="D28" s="16">
        <v>195</v>
      </c>
      <c r="E28" s="16">
        <v>211</v>
      </c>
      <c r="F28" s="16">
        <f t="shared" si="0"/>
        <v>406</v>
      </c>
      <c r="G28" s="16">
        <v>174</v>
      </c>
      <c r="H28" s="84"/>
      <c r="I28" s="80"/>
      <c r="J28" s="80"/>
      <c r="K28" s="80"/>
      <c r="L28" s="86"/>
      <c r="M28" s="20"/>
      <c r="N28" s="20"/>
      <c r="O28" s="20"/>
    </row>
    <row r="29" spans="3:15" s="9" customFormat="1" ht="16.5" customHeight="1" x14ac:dyDescent="0.15">
      <c r="C29" s="15" t="s">
        <v>35</v>
      </c>
      <c r="D29" s="16">
        <v>361</v>
      </c>
      <c r="E29" s="16">
        <v>390</v>
      </c>
      <c r="F29" s="16">
        <f t="shared" si="0"/>
        <v>751</v>
      </c>
      <c r="G29" s="16">
        <v>294</v>
      </c>
      <c r="H29" s="72" t="s">
        <v>36</v>
      </c>
      <c r="I29" s="78">
        <f>SUM(D29:D30)</f>
        <v>420</v>
      </c>
      <c r="J29" s="78">
        <f>E29+E30</f>
        <v>460</v>
      </c>
      <c r="K29" s="78">
        <f>I29+J29</f>
        <v>880</v>
      </c>
      <c r="L29" s="81">
        <f>SUM(G29:G30)</f>
        <v>355</v>
      </c>
      <c r="M29" s="20"/>
      <c r="N29" s="20"/>
      <c r="O29" s="20"/>
    </row>
    <row r="30" spans="3:15" s="9" customFormat="1" ht="16.5" customHeight="1" x14ac:dyDescent="0.15">
      <c r="C30" s="15" t="s">
        <v>37</v>
      </c>
      <c r="D30" s="16">
        <v>59</v>
      </c>
      <c r="E30" s="16">
        <v>70</v>
      </c>
      <c r="F30" s="16">
        <f t="shared" si="0"/>
        <v>129</v>
      </c>
      <c r="G30" s="16">
        <v>61</v>
      </c>
      <c r="H30" s="84"/>
      <c r="I30" s="80"/>
      <c r="J30" s="80"/>
      <c r="K30" s="80"/>
      <c r="L30" s="86"/>
      <c r="M30" s="20"/>
      <c r="N30" s="20"/>
      <c r="O30" s="20"/>
    </row>
    <row r="31" spans="3:15" s="9" customFormat="1" ht="16.5" customHeight="1" x14ac:dyDescent="0.15">
      <c r="C31" s="15" t="s">
        <v>38</v>
      </c>
      <c r="D31" s="16">
        <v>688</v>
      </c>
      <c r="E31" s="16">
        <v>820</v>
      </c>
      <c r="F31" s="16">
        <f t="shared" si="0"/>
        <v>1508</v>
      </c>
      <c r="G31" s="16">
        <v>680</v>
      </c>
      <c r="H31" s="72" t="s">
        <v>39</v>
      </c>
      <c r="I31" s="78">
        <f>SUM(D31:D32)</f>
        <v>910</v>
      </c>
      <c r="J31" s="78">
        <f>E31+E32</f>
        <v>1078</v>
      </c>
      <c r="K31" s="78">
        <f>I31+J31</f>
        <v>1988</v>
      </c>
      <c r="L31" s="81">
        <f>SUM(G31:G32)</f>
        <v>878</v>
      </c>
      <c r="M31" s="20"/>
      <c r="N31" s="20"/>
      <c r="O31" s="20"/>
    </row>
    <row r="32" spans="3:15" s="9" customFormat="1" ht="16.5" customHeight="1" thickBot="1" x14ac:dyDescent="0.2">
      <c r="C32" s="21" t="s">
        <v>40</v>
      </c>
      <c r="D32" s="48">
        <v>222</v>
      </c>
      <c r="E32" s="48">
        <v>258</v>
      </c>
      <c r="F32" s="16">
        <f t="shared" si="0"/>
        <v>480</v>
      </c>
      <c r="G32" s="48">
        <v>198</v>
      </c>
      <c r="H32" s="74"/>
      <c r="I32" s="87"/>
      <c r="J32" s="87"/>
      <c r="K32" s="87"/>
      <c r="L32" s="83"/>
      <c r="M32" s="20"/>
      <c r="N32" s="20"/>
      <c r="O32" s="20"/>
    </row>
    <row r="33" spans="3:16" s="9" customFormat="1" ht="16.5" customHeight="1" thickTop="1" thickBot="1" x14ac:dyDescent="0.2">
      <c r="C33" s="22" t="s">
        <v>41</v>
      </c>
      <c r="D33" s="23">
        <f>SUM(D8:D32)</f>
        <v>4804</v>
      </c>
      <c r="E33" s="23">
        <f>SUM(E8:E32)</f>
        <v>5542</v>
      </c>
      <c r="F33" s="23">
        <f>SUM(F8:F32)</f>
        <v>10346</v>
      </c>
      <c r="G33" s="23">
        <f>SUM(G8:G32)</f>
        <v>4625</v>
      </c>
      <c r="H33" s="24"/>
      <c r="I33" s="25"/>
      <c r="J33" s="25"/>
      <c r="K33" s="25"/>
      <c r="L33" s="25"/>
      <c r="M33" s="26"/>
      <c r="N33" s="26"/>
      <c r="O33" s="20"/>
    </row>
    <row r="34" spans="3:16" s="9" customFormat="1" ht="16.5" customHeight="1" thickTop="1" x14ac:dyDescent="0.15">
      <c r="C34" s="27" t="s">
        <v>42</v>
      </c>
      <c r="D34" s="49">
        <v>193</v>
      </c>
      <c r="E34" s="49">
        <v>225</v>
      </c>
      <c r="F34" s="49">
        <f>D34+E34</f>
        <v>418</v>
      </c>
      <c r="G34" s="49">
        <v>162</v>
      </c>
      <c r="H34" s="88" t="s">
        <v>43</v>
      </c>
      <c r="I34" s="89">
        <f>SUM(D34:D36)</f>
        <v>423</v>
      </c>
      <c r="J34" s="89">
        <f>E34+E35+E36</f>
        <v>498</v>
      </c>
      <c r="K34" s="78">
        <f>I34+J34</f>
        <v>921</v>
      </c>
      <c r="L34" s="90">
        <f>SUM(G34:G36)</f>
        <v>377</v>
      </c>
      <c r="M34" s="20"/>
      <c r="N34" s="20"/>
      <c r="O34" s="20"/>
      <c r="P34" s="14"/>
    </row>
    <row r="35" spans="3:16" s="9" customFormat="1" ht="16.5" customHeight="1" x14ac:dyDescent="0.15">
      <c r="C35" s="15" t="s">
        <v>44</v>
      </c>
      <c r="D35" s="16">
        <v>170</v>
      </c>
      <c r="E35" s="16">
        <v>210</v>
      </c>
      <c r="F35" s="49">
        <f>D35+E35</f>
        <v>380</v>
      </c>
      <c r="G35" s="16">
        <v>175</v>
      </c>
      <c r="H35" s="73"/>
      <c r="I35" s="76"/>
      <c r="J35" s="76"/>
      <c r="K35" s="79"/>
      <c r="L35" s="82"/>
      <c r="M35" s="20"/>
      <c r="N35" s="20"/>
      <c r="O35" s="20"/>
    </row>
    <row r="36" spans="3:16" s="9" customFormat="1" ht="16.5" customHeight="1" x14ac:dyDescent="0.15">
      <c r="C36" s="15" t="s">
        <v>45</v>
      </c>
      <c r="D36" s="16">
        <v>60</v>
      </c>
      <c r="E36" s="16">
        <v>63</v>
      </c>
      <c r="F36" s="49">
        <f t="shared" ref="F36:F53" si="1">D36+E36</f>
        <v>123</v>
      </c>
      <c r="G36" s="16">
        <v>40</v>
      </c>
      <c r="H36" s="84"/>
      <c r="I36" s="85"/>
      <c r="J36" s="85"/>
      <c r="K36" s="80"/>
      <c r="L36" s="86"/>
      <c r="M36" s="20"/>
      <c r="N36" s="20"/>
      <c r="O36" s="20"/>
    </row>
    <row r="37" spans="3:16" s="9" customFormat="1" ht="16.5" customHeight="1" x14ac:dyDescent="0.15">
      <c r="C37" s="15" t="s">
        <v>46</v>
      </c>
      <c r="D37" s="16">
        <v>147</v>
      </c>
      <c r="E37" s="16">
        <v>154</v>
      </c>
      <c r="F37" s="49">
        <f t="shared" si="1"/>
        <v>301</v>
      </c>
      <c r="G37" s="16">
        <v>125</v>
      </c>
      <c r="H37" s="72" t="s">
        <v>47</v>
      </c>
      <c r="I37" s="75">
        <f>SUM(D37:D39)</f>
        <v>460</v>
      </c>
      <c r="J37" s="75">
        <f>E37+E38+E39</f>
        <v>476</v>
      </c>
      <c r="K37" s="78">
        <f>SUM(I37:J39)</f>
        <v>936</v>
      </c>
      <c r="L37" s="81">
        <f>SUM(G37:G39)</f>
        <v>377</v>
      </c>
      <c r="M37" s="20"/>
      <c r="N37" s="20"/>
      <c r="O37" s="20"/>
    </row>
    <row r="38" spans="3:16" s="9" customFormat="1" ht="16.5" customHeight="1" x14ac:dyDescent="0.15">
      <c r="C38" s="15" t="s">
        <v>48</v>
      </c>
      <c r="D38" s="16">
        <v>146</v>
      </c>
      <c r="E38" s="16">
        <v>139</v>
      </c>
      <c r="F38" s="49">
        <f t="shared" si="1"/>
        <v>285</v>
      </c>
      <c r="G38" s="16">
        <v>98</v>
      </c>
      <c r="H38" s="73"/>
      <c r="I38" s="76"/>
      <c r="J38" s="76"/>
      <c r="K38" s="79"/>
      <c r="L38" s="82"/>
      <c r="M38" s="20"/>
      <c r="N38" s="20"/>
      <c r="O38" s="20"/>
    </row>
    <row r="39" spans="3:16" s="9" customFormat="1" ht="16.5" customHeight="1" x14ac:dyDescent="0.15">
      <c r="C39" s="15" t="s">
        <v>49</v>
      </c>
      <c r="D39" s="16">
        <v>167</v>
      </c>
      <c r="E39" s="16">
        <v>183</v>
      </c>
      <c r="F39" s="49">
        <f t="shared" si="1"/>
        <v>350</v>
      </c>
      <c r="G39" s="16">
        <v>154</v>
      </c>
      <c r="H39" s="84"/>
      <c r="I39" s="85"/>
      <c r="J39" s="85"/>
      <c r="K39" s="80"/>
      <c r="L39" s="86"/>
      <c r="M39" s="20"/>
      <c r="N39" s="20"/>
      <c r="O39" s="20"/>
    </row>
    <row r="40" spans="3:16" s="9" customFormat="1" ht="16.5" customHeight="1" x14ac:dyDescent="0.15">
      <c r="C40" s="15" t="s">
        <v>50</v>
      </c>
      <c r="D40" s="16">
        <v>284</v>
      </c>
      <c r="E40" s="16">
        <v>333</v>
      </c>
      <c r="F40" s="49">
        <f t="shared" si="1"/>
        <v>617</v>
      </c>
      <c r="G40" s="16">
        <v>241</v>
      </c>
      <c r="H40" s="72" t="s">
        <v>51</v>
      </c>
      <c r="I40" s="75">
        <f>SUM(D40:D42)</f>
        <v>639</v>
      </c>
      <c r="J40" s="75">
        <f>E40+E41+E42</f>
        <v>713</v>
      </c>
      <c r="K40" s="78">
        <f>SUM(I40:J42)</f>
        <v>1352</v>
      </c>
      <c r="L40" s="81">
        <f>SUM(G40:G42)</f>
        <v>517</v>
      </c>
      <c r="M40" s="20"/>
      <c r="N40" s="20"/>
      <c r="O40" s="20"/>
    </row>
    <row r="41" spans="3:16" s="9" customFormat="1" ht="16.5" customHeight="1" x14ac:dyDescent="0.15">
      <c r="C41" s="15" t="s">
        <v>52</v>
      </c>
      <c r="D41" s="16">
        <v>273</v>
      </c>
      <c r="E41" s="16">
        <v>280</v>
      </c>
      <c r="F41" s="49">
        <f t="shared" si="1"/>
        <v>553</v>
      </c>
      <c r="G41" s="16">
        <v>201</v>
      </c>
      <c r="H41" s="73"/>
      <c r="I41" s="76"/>
      <c r="J41" s="76"/>
      <c r="K41" s="79"/>
      <c r="L41" s="82"/>
      <c r="M41" s="20"/>
      <c r="N41" s="20"/>
      <c r="O41" s="20"/>
    </row>
    <row r="42" spans="3:16" s="9" customFormat="1" ht="16.5" customHeight="1" x14ac:dyDescent="0.15">
      <c r="C42" s="15" t="s">
        <v>53</v>
      </c>
      <c r="D42" s="16">
        <v>82</v>
      </c>
      <c r="E42" s="16">
        <v>100</v>
      </c>
      <c r="F42" s="49">
        <f t="shared" si="1"/>
        <v>182</v>
      </c>
      <c r="G42" s="16">
        <v>75</v>
      </c>
      <c r="H42" s="84"/>
      <c r="I42" s="85"/>
      <c r="J42" s="85"/>
      <c r="K42" s="80"/>
      <c r="L42" s="86"/>
      <c r="M42" s="20"/>
      <c r="N42" s="20"/>
      <c r="O42" s="20"/>
    </row>
    <row r="43" spans="3:16" s="9" customFormat="1" ht="16.5" customHeight="1" x14ac:dyDescent="0.15">
      <c r="C43" s="15" t="s">
        <v>54</v>
      </c>
      <c r="D43" s="16">
        <v>88</v>
      </c>
      <c r="E43" s="16">
        <v>97</v>
      </c>
      <c r="F43" s="49">
        <f t="shared" si="1"/>
        <v>185</v>
      </c>
      <c r="G43" s="16">
        <v>61</v>
      </c>
      <c r="H43" s="72" t="s">
        <v>55</v>
      </c>
      <c r="I43" s="75">
        <f>SUM(D43:D45)</f>
        <v>471</v>
      </c>
      <c r="J43" s="75">
        <f>E43+E44+E45</f>
        <v>500</v>
      </c>
      <c r="K43" s="78">
        <f>SUM(I43:J45)</f>
        <v>971</v>
      </c>
      <c r="L43" s="81">
        <f>SUM(G43:G45)</f>
        <v>368</v>
      </c>
      <c r="M43" s="20"/>
      <c r="N43" s="20"/>
      <c r="O43" s="20"/>
    </row>
    <row r="44" spans="3:16" s="9" customFormat="1" ht="16.5" customHeight="1" x14ac:dyDescent="0.15">
      <c r="C44" s="15" t="s">
        <v>56</v>
      </c>
      <c r="D44" s="16">
        <v>197</v>
      </c>
      <c r="E44" s="16">
        <v>204</v>
      </c>
      <c r="F44" s="49">
        <f t="shared" si="1"/>
        <v>401</v>
      </c>
      <c r="G44" s="16">
        <v>143</v>
      </c>
      <c r="H44" s="73"/>
      <c r="I44" s="76"/>
      <c r="J44" s="76"/>
      <c r="K44" s="79"/>
      <c r="L44" s="82"/>
      <c r="M44" s="20"/>
      <c r="N44" s="20"/>
      <c r="O44" s="20"/>
    </row>
    <row r="45" spans="3:16" s="9" customFormat="1" ht="16.5" customHeight="1" x14ac:dyDescent="0.15">
      <c r="C45" s="15" t="s">
        <v>57</v>
      </c>
      <c r="D45" s="16">
        <v>186</v>
      </c>
      <c r="E45" s="16">
        <v>199</v>
      </c>
      <c r="F45" s="49">
        <f t="shared" si="1"/>
        <v>385</v>
      </c>
      <c r="G45" s="16">
        <v>164</v>
      </c>
      <c r="H45" s="84"/>
      <c r="I45" s="85"/>
      <c r="J45" s="85"/>
      <c r="K45" s="80"/>
      <c r="L45" s="86"/>
      <c r="M45" s="20"/>
      <c r="N45" s="20"/>
      <c r="O45" s="20"/>
    </row>
    <row r="46" spans="3:16" s="9" customFormat="1" ht="16.5" customHeight="1" x14ac:dyDescent="0.15">
      <c r="C46" s="15" t="s">
        <v>58</v>
      </c>
      <c r="D46" s="16">
        <v>82</v>
      </c>
      <c r="E46" s="16">
        <v>84</v>
      </c>
      <c r="F46" s="49">
        <f t="shared" si="1"/>
        <v>166</v>
      </c>
      <c r="G46" s="16">
        <v>68</v>
      </c>
      <c r="H46" s="72" t="s">
        <v>59</v>
      </c>
      <c r="I46" s="75">
        <f>SUM(D46:D48)</f>
        <v>439</v>
      </c>
      <c r="J46" s="75">
        <f>E46+E47+E48</f>
        <v>476</v>
      </c>
      <c r="K46" s="78">
        <f>SUM(I46:J48)</f>
        <v>915</v>
      </c>
      <c r="L46" s="81">
        <f>SUM(G46:G48)</f>
        <v>351</v>
      </c>
      <c r="M46" s="20"/>
      <c r="N46" s="20"/>
      <c r="O46" s="20"/>
    </row>
    <row r="47" spans="3:16" s="9" customFormat="1" ht="16.5" customHeight="1" x14ac:dyDescent="0.15">
      <c r="C47" s="15" t="s">
        <v>60</v>
      </c>
      <c r="D47" s="16">
        <v>90</v>
      </c>
      <c r="E47" s="16">
        <v>88</v>
      </c>
      <c r="F47" s="49">
        <f t="shared" si="1"/>
        <v>178</v>
      </c>
      <c r="G47" s="16">
        <v>71</v>
      </c>
      <c r="H47" s="73"/>
      <c r="I47" s="76"/>
      <c r="J47" s="76"/>
      <c r="K47" s="79"/>
      <c r="L47" s="82"/>
      <c r="M47" s="20"/>
      <c r="N47" s="20"/>
      <c r="O47" s="20"/>
    </row>
    <row r="48" spans="3:16" s="9" customFormat="1" ht="16.5" customHeight="1" x14ac:dyDescent="0.15">
      <c r="C48" s="15" t="s">
        <v>61</v>
      </c>
      <c r="D48" s="16">
        <v>267</v>
      </c>
      <c r="E48" s="16">
        <v>304</v>
      </c>
      <c r="F48" s="49">
        <f t="shared" si="1"/>
        <v>571</v>
      </c>
      <c r="G48" s="16">
        <v>212</v>
      </c>
      <c r="H48" s="84"/>
      <c r="I48" s="85"/>
      <c r="J48" s="85"/>
      <c r="K48" s="80"/>
      <c r="L48" s="86"/>
      <c r="M48" s="20"/>
      <c r="N48" s="20"/>
      <c r="O48" s="20"/>
    </row>
    <row r="49" spans="1:17" s="9" customFormat="1" ht="16.5" customHeight="1" x14ac:dyDescent="0.15">
      <c r="C49" s="15" t="s">
        <v>62</v>
      </c>
      <c r="D49" s="16">
        <v>432</v>
      </c>
      <c r="E49" s="16">
        <v>492</v>
      </c>
      <c r="F49" s="49">
        <f t="shared" si="1"/>
        <v>924</v>
      </c>
      <c r="G49" s="16">
        <v>407</v>
      </c>
      <c r="H49" s="72" t="s">
        <v>63</v>
      </c>
      <c r="I49" s="75">
        <f>SUM(D49:D51)</f>
        <v>706</v>
      </c>
      <c r="J49" s="75">
        <f>E49+E50+E51</f>
        <v>807</v>
      </c>
      <c r="K49" s="78">
        <f>SUM(I49:J51)</f>
        <v>1513</v>
      </c>
      <c r="L49" s="81">
        <f>SUM(G49:G51)</f>
        <v>635</v>
      </c>
      <c r="M49" s="20"/>
      <c r="N49" s="20"/>
      <c r="O49" s="20"/>
    </row>
    <row r="50" spans="1:17" s="9" customFormat="1" ht="16.5" customHeight="1" x14ac:dyDescent="0.15">
      <c r="C50" s="15" t="s">
        <v>64</v>
      </c>
      <c r="D50" s="16">
        <v>180</v>
      </c>
      <c r="E50" s="16">
        <v>201</v>
      </c>
      <c r="F50" s="49">
        <f t="shared" si="1"/>
        <v>381</v>
      </c>
      <c r="G50" s="16">
        <v>148</v>
      </c>
      <c r="H50" s="73"/>
      <c r="I50" s="76"/>
      <c r="J50" s="76"/>
      <c r="K50" s="79"/>
      <c r="L50" s="82"/>
      <c r="M50" s="20"/>
      <c r="N50" s="20"/>
      <c r="O50" s="20"/>
    </row>
    <row r="51" spans="1:17" s="9" customFormat="1" ht="16.5" customHeight="1" x14ac:dyDescent="0.15">
      <c r="C51" s="15" t="s">
        <v>65</v>
      </c>
      <c r="D51" s="16">
        <v>94</v>
      </c>
      <c r="E51" s="16">
        <v>114</v>
      </c>
      <c r="F51" s="49">
        <f t="shared" si="1"/>
        <v>208</v>
      </c>
      <c r="G51" s="16">
        <v>80</v>
      </c>
      <c r="H51" s="84"/>
      <c r="I51" s="85"/>
      <c r="J51" s="85"/>
      <c r="K51" s="80"/>
      <c r="L51" s="86"/>
      <c r="M51" s="20"/>
      <c r="N51" s="20"/>
      <c r="O51" s="20"/>
    </row>
    <row r="52" spans="1:17" s="9" customFormat="1" ht="16.5" customHeight="1" x14ac:dyDescent="0.15">
      <c r="C52" s="15" t="s">
        <v>66</v>
      </c>
      <c r="D52" s="16">
        <v>52</v>
      </c>
      <c r="E52" s="16">
        <v>66</v>
      </c>
      <c r="F52" s="49">
        <f t="shared" si="1"/>
        <v>118</v>
      </c>
      <c r="G52" s="16">
        <v>50</v>
      </c>
      <c r="H52" s="72" t="s">
        <v>67</v>
      </c>
      <c r="I52" s="75">
        <f>SUM(D52:D54)</f>
        <v>255</v>
      </c>
      <c r="J52" s="75">
        <f>E52+E53+E54</f>
        <v>278</v>
      </c>
      <c r="K52" s="78">
        <f>SUM(I52:J54)</f>
        <v>533</v>
      </c>
      <c r="L52" s="81">
        <f>SUM(G52:G54)</f>
        <v>205</v>
      </c>
      <c r="M52" s="20"/>
      <c r="N52" s="20"/>
      <c r="O52" s="20"/>
    </row>
    <row r="53" spans="1:17" s="9" customFormat="1" ht="16.5" customHeight="1" x14ac:dyDescent="0.15">
      <c r="C53" s="15" t="s">
        <v>68</v>
      </c>
      <c r="D53" s="16">
        <v>83</v>
      </c>
      <c r="E53" s="16">
        <v>82</v>
      </c>
      <c r="F53" s="49">
        <f t="shared" si="1"/>
        <v>165</v>
      </c>
      <c r="G53" s="16">
        <v>69</v>
      </c>
      <c r="H53" s="73"/>
      <c r="I53" s="76"/>
      <c r="J53" s="76"/>
      <c r="K53" s="79"/>
      <c r="L53" s="82"/>
      <c r="M53" s="20"/>
      <c r="N53" s="20"/>
      <c r="O53" s="20"/>
    </row>
    <row r="54" spans="1:17" s="9" customFormat="1" ht="16.5" customHeight="1" x14ac:dyDescent="0.15">
      <c r="C54" s="15" t="s">
        <v>69</v>
      </c>
      <c r="D54" s="16">
        <v>120</v>
      </c>
      <c r="E54" s="16">
        <v>130</v>
      </c>
      <c r="F54" s="49">
        <f>D54+E54</f>
        <v>250</v>
      </c>
      <c r="G54" s="16">
        <v>86</v>
      </c>
      <c r="H54" s="84"/>
      <c r="I54" s="85"/>
      <c r="J54" s="85"/>
      <c r="K54" s="80"/>
      <c r="L54" s="86"/>
      <c r="M54" s="20"/>
      <c r="N54" s="20"/>
      <c r="O54" s="20"/>
    </row>
    <row r="55" spans="1:17" s="9" customFormat="1" ht="16.5" customHeight="1" x14ac:dyDescent="0.15">
      <c r="C55" s="15" t="s">
        <v>70</v>
      </c>
      <c r="D55" s="16">
        <v>167</v>
      </c>
      <c r="E55" s="16">
        <v>182</v>
      </c>
      <c r="F55" s="49">
        <f>D55+E55</f>
        <v>349</v>
      </c>
      <c r="G55" s="16">
        <v>137</v>
      </c>
      <c r="H55" s="72" t="s">
        <v>71</v>
      </c>
      <c r="I55" s="75">
        <f>SUM(D55:D57)</f>
        <v>419</v>
      </c>
      <c r="J55" s="75">
        <f>E55+E56+E57</f>
        <v>467</v>
      </c>
      <c r="K55" s="78">
        <f>SUM(I55:J57)</f>
        <v>886</v>
      </c>
      <c r="L55" s="81">
        <f>SUM(G55:G57)</f>
        <v>417</v>
      </c>
      <c r="M55" s="20"/>
      <c r="N55" s="20"/>
      <c r="O55" s="20"/>
    </row>
    <row r="56" spans="1:17" s="9" customFormat="1" ht="16.5" customHeight="1" x14ac:dyDescent="0.15">
      <c r="C56" s="15" t="s">
        <v>72</v>
      </c>
      <c r="D56" s="16">
        <v>82</v>
      </c>
      <c r="E56" s="16">
        <v>95</v>
      </c>
      <c r="F56" s="49">
        <f>D56+E56</f>
        <v>177</v>
      </c>
      <c r="G56" s="16">
        <v>64</v>
      </c>
      <c r="H56" s="73"/>
      <c r="I56" s="76"/>
      <c r="J56" s="76"/>
      <c r="K56" s="79"/>
      <c r="L56" s="82"/>
      <c r="M56" s="20"/>
      <c r="N56" s="20"/>
      <c r="O56" s="20"/>
      <c r="Q56" s="14"/>
    </row>
    <row r="57" spans="1:17" s="9" customFormat="1" ht="16.5" customHeight="1" thickBot="1" x14ac:dyDescent="0.2">
      <c r="C57" s="21" t="s">
        <v>73</v>
      </c>
      <c r="D57" s="48">
        <v>170</v>
      </c>
      <c r="E57" s="48">
        <v>190</v>
      </c>
      <c r="F57" s="49">
        <f>D57+E57</f>
        <v>360</v>
      </c>
      <c r="G57" s="48">
        <v>216</v>
      </c>
      <c r="H57" s="74"/>
      <c r="I57" s="77"/>
      <c r="J57" s="77"/>
      <c r="K57" s="80"/>
      <c r="L57" s="83"/>
      <c r="M57" s="20"/>
      <c r="N57" s="20"/>
      <c r="O57" s="20"/>
    </row>
    <row r="58" spans="1:17" s="9" customFormat="1" ht="16.5" customHeight="1" thickTop="1" thickBot="1" x14ac:dyDescent="0.2">
      <c r="C58" s="28" t="s">
        <v>74</v>
      </c>
      <c r="D58" s="23">
        <f>SUM(D34:D57)</f>
        <v>3812</v>
      </c>
      <c r="E58" s="23">
        <f>SUM(E34:E57)</f>
        <v>4215</v>
      </c>
      <c r="F58" s="23">
        <f t="shared" ref="F58" si="2">SUM(F34:F57)</f>
        <v>8027</v>
      </c>
      <c r="G58" s="29">
        <f>SUM(G34:G57)</f>
        <v>3247</v>
      </c>
      <c r="H58" s="20"/>
      <c r="I58" s="20"/>
      <c r="J58" s="30" t="s">
        <v>75</v>
      </c>
      <c r="K58" s="30"/>
      <c r="L58" s="30"/>
      <c r="M58" s="20"/>
      <c r="N58" s="20"/>
      <c r="O58" s="20"/>
    </row>
    <row r="59" spans="1:17" s="9" customFormat="1" ht="16.5" customHeight="1" thickTop="1" thickBot="1" x14ac:dyDescent="0.2">
      <c r="C59" s="31" t="s">
        <v>76</v>
      </c>
      <c r="D59" s="32">
        <f>D33+D58</f>
        <v>8616</v>
      </c>
      <c r="E59" s="32">
        <f t="shared" ref="E59" si="3">E33+E58</f>
        <v>9757</v>
      </c>
      <c r="F59" s="32">
        <f>F33+F58</f>
        <v>18373</v>
      </c>
      <c r="G59" s="33">
        <f>G33+G58</f>
        <v>7872</v>
      </c>
      <c r="H59" s="20"/>
      <c r="I59" s="20"/>
      <c r="M59" s="20"/>
      <c r="N59" s="20"/>
      <c r="O59" s="20"/>
    </row>
    <row r="60" spans="1:17" s="9" customFormat="1" ht="12.75" customHeight="1" x14ac:dyDescent="0.15">
      <c r="C60" s="34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</row>
    <row r="61" spans="1:17" s="9" customFormat="1" ht="12.75" customHeight="1" x14ac:dyDescent="0.15">
      <c r="A61" s="3"/>
      <c r="B61" s="3"/>
      <c r="C61" s="3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"/>
      <c r="O61" s="3"/>
    </row>
    <row r="62" spans="1:17" ht="12.75" customHeight="1" x14ac:dyDescent="0.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7" ht="12.75" customHeight="1" x14ac:dyDescent="0.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7" ht="12.75" customHeight="1" x14ac:dyDescent="0.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ht="12.75" customHeight="1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ht="12.75" customHeight="1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ht="12.75" customHeight="1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2.75" customHeight="1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ht="12.75" customHeight="1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ht="12.75" customHeight="1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ht="12.75" customHeight="1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ht="12.75" customHeight="1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ht="12.75" customHeight="1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ht="12.75" customHeight="1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ht="12.75" customHeight="1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ht="12.75" customHeight="1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ht="12.75" customHeight="1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ht="12.75" customHeight="1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ht="12.75" customHeight="1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ht="12.75" customHeight="1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ht="12.75" customHeight="1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ht="12.75" customHeight="1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ht="12.75" customHeight="1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ht="12.75" customHeight="1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ht="12.75" customHeight="1" x14ac:dyDescent="0.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ht="12.75" customHeight="1" x14ac:dyDescent="0.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ht="12.75" customHeight="1" x14ac:dyDescent="0.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ht="12.75" customHeight="1" x14ac:dyDescent="0.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ht="12.75" customHeight="1" x14ac:dyDescent="0.1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ht="12.75" customHeight="1" x14ac:dyDescent="0.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2.75" customHeight="1" x14ac:dyDescent="0.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ht="12.75" customHeight="1" x14ac:dyDescent="0.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ht="12.75" customHeight="1" x14ac:dyDescent="0.1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ht="12.75" customHeight="1" x14ac:dyDescent="0.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ht="12.75" customHeight="1" x14ac:dyDescent="0.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ht="12.75" customHeight="1" x14ac:dyDescent="0.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ht="12.75" customHeight="1" x14ac:dyDescent="0.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ht="12.75" customHeight="1" x14ac:dyDescent="0.1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ht="12.75" customHeight="1" x14ac:dyDescent="0.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ht="12.75" customHeight="1" x14ac:dyDescent="0.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ht="12.75" customHeight="1" x14ac:dyDescent="0.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ht="12.75" customHeight="1" x14ac:dyDescent="0.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ht="12.75" customHeight="1" x14ac:dyDescent="0.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ht="12.75" customHeight="1" x14ac:dyDescent="0.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ht="12.75" customHeight="1" x14ac:dyDescent="0.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ht="12.75" customHeight="1" x14ac:dyDescent="0.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ht="12.75" customHeight="1" x14ac:dyDescent="0.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ht="12.75" customHeight="1" x14ac:dyDescent="0.1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ht="12.75" customHeight="1" x14ac:dyDescent="0.1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ht="12.75" customHeight="1" x14ac:dyDescent="0.1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ht="12.75" customHeight="1" x14ac:dyDescent="0.1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ht="12.75" customHeight="1" x14ac:dyDescent="0.1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ht="12.75" customHeight="1" x14ac:dyDescent="0.1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ht="12.75" customHeight="1" x14ac:dyDescent="0.1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ht="12.75" customHeight="1" x14ac:dyDescent="0.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ht="12.75" customHeight="1" x14ac:dyDescent="0.1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ht="12.75" customHeight="1" x14ac:dyDescent="0.1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ht="12.75" customHeight="1" x14ac:dyDescent="0.1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ht="12.75" customHeight="1" x14ac:dyDescent="0.1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ht="12.75" customHeight="1" x14ac:dyDescent="0.1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ht="12.75" customHeight="1" x14ac:dyDescent="0.1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ht="12.75" customHeight="1" x14ac:dyDescent="0.1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ht="12.75" customHeight="1" x14ac:dyDescent="0.1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ht="12.75" customHeight="1" x14ac:dyDescent="0.1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ht="12.75" customHeight="1" x14ac:dyDescent="0.1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ht="12.75" customHeight="1" x14ac:dyDescent="0.1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ht="12.75" customHeight="1" x14ac:dyDescent="0.1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ht="12.75" customHeight="1" x14ac:dyDescent="0.1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ht="12.75" customHeight="1" x14ac:dyDescent="0.1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ht="12.75" customHeight="1" x14ac:dyDescent="0.1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</sheetData>
  <mergeCells count="87">
    <mergeCell ref="C2:L3"/>
    <mergeCell ref="C4:L4"/>
    <mergeCell ref="C5:C7"/>
    <mergeCell ref="F5:F7"/>
    <mergeCell ref="G5:G7"/>
    <mergeCell ref="H5:H7"/>
    <mergeCell ref="K5:K7"/>
    <mergeCell ref="L5:L7"/>
    <mergeCell ref="D6:D7"/>
    <mergeCell ref="E6:E7"/>
    <mergeCell ref="I6:I7"/>
    <mergeCell ref="J6:J7"/>
    <mergeCell ref="H9:H10"/>
    <mergeCell ref="I9:I10"/>
    <mergeCell ref="J9:J10"/>
    <mergeCell ref="L9:L10"/>
    <mergeCell ref="H11:H17"/>
    <mergeCell ref="I11:I17"/>
    <mergeCell ref="J11:J17"/>
    <mergeCell ref="K11:K17"/>
    <mergeCell ref="L11:L17"/>
    <mergeCell ref="K9:K10"/>
    <mergeCell ref="H23:H24"/>
    <mergeCell ref="I23:I24"/>
    <mergeCell ref="J23:J24"/>
    <mergeCell ref="K23:K24"/>
    <mergeCell ref="L23:L24"/>
    <mergeCell ref="H18:H22"/>
    <mergeCell ref="I18:I22"/>
    <mergeCell ref="J18:J22"/>
    <mergeCell ref="K18:K22"/>
    <mergeCell ref="L18:L22"/>
    <mergeCell ref="H29:H30"/>
    <mergeCell ref="I29:I30"/>
    <mergeCell ref="J29:J30"/>
    <mergeCell ref="K29:K30"/>
    <mergeCell ref="L29:L30"/>
    <mergeCell ref="H25:H28"/>
    <mergeCell ref="I25:I28"/>
    <mergeCell ref="J25:J28"/>
    <mergeCell ref="K25:K28"/>
    <mergeCell ref="L25:L28"/>
    <mergeCell ref="H34:H36"/>
    <mergeCell ref="I34:I36"/>
    <mergeCell ref="J34:J36"/>
    <mergeCell ref="K34:K36"/>
    <mergeCell ref="L34:L36"/>
    <mergeCell ref="H31:H32"/>
    <mergeCell ref="I31:I32"/>
    <mergeCell ref="J31:J32"/>
    <mergeCell ref="K31:K32"/>
    <mergeCell ref="L31:L32"/>
    <mergeCell ref="H40:H42"/>
    <mergeCell ref="I40:I42"/>
    <mergeCell ref="J40:J42"/>
    <mergeCell ref="K40:K42"/>
    <mergeCell ref="L40:L42"/>
    <mergeCell ref="H37:H39"/>
    <mergeCell ref="I37:I39"/>
    <mergeCell ref="J37:J39"/>
    <mergeCell ref="K37:K39"/>
    <mergeCell ref="L37:L39"/>
    <mergeCell ref="H46:H48"/>
    <mergeCell ref="I46:I48"/>
    <mergeCell ref="J46:J48"/>
    <mergeCell ref="K46:K48"/>
    <mergeCell ref="L46:L48"/>
    <mergeCell ref="H43:H45"/>
    <mergeCell ref="I43:I45"/>
    <mergeCell ref="J43:J45"/>
    <mergeCell ref="K43:K45"/>
    <mergeCell ref="L43:L45"/>
    <mergeCell ref="H52:H54"/>
    <mergeCell ref="I52:I54"/>
    <mergeCell ref="J52:J54"/>
    <mergeCell ref="K52:K54"/>
    <mergeCell ref="L52:L54"/>
    <mergeCell ref="H49:H51"/>
    <mergeCell ref="I49:I51"/>
    <mergeCell ref="J49:J51"/>
    <mergeCell ref="K49:K51"/>
    <mergeCell ref="L49:L51"/>
    <mergeCell ref="H55:H57"/>
    <mergeCell ref="I55:I57"/>
    <mergeCell ref="J55:J57"/>
    <mergeCell ref="K55:K57"/>
    <mergeCell ref="L55:L57"/>
  </mergeCells>
  <phoneticPr fontId="1"/>
  <pageMargins left="0.7" right="0.7" top="0.75" bottom="0.75" header="0.3" footer="0.3"/>
  <pageSetup paperSize="9" scale="8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30"/>
  <sheetViews>
    <sheetView zoomScaleNormal="100" workbookViewId="0">
      <selection activeCell="Q38" sqref="Q38"/>
    </sheetView>
  </sheetViews>
  <sheetFormatPr defaultRowHeight="13.5" x14ac:dyDescent="0.15"/>
  <cols>
    <col min="1" max="2" width="2" style="1" customWidth="1"/>
    <col min="3" max="3" width="10.875" style="1" customWidth="1"/>
    <col min="4" max="5" width="9.5" style="1" customWidth="1"/>
    <col min="6" max="7" width="10.875" style="1" customWidth="1"/>
    <col min="8" max="8" width="5.125" style="1" customWidth="1"/>
    <col min="9" max="12" width="10.875" style="1" customWidth="1"/>
    <col min="13" max="13" width="5.875" style="1" customWidth="1"/>
    <col min="14" max="15" width="10.25" style="1" customWidth="1"/>
    <col min="16" max="16" width="9" style="1" customWidth="1"/>
    <col min="17" max="16384" width="9" style="3"/>
  </cols>
  <sheetData>
    <row r="1" spans="1:18" ht="17.25" customHeight="1" x14ac:dyDescent="0.1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8" ht="14.25" customHeight="1" x14ac:dyDescent="0.15">
      <c r="B2" s="4"/>
      <c r="C2" s="93" t="s">
        <v>0</v>
      </c>
      <c r="D2" s="93"/>
      <c r="E2" s="93"/>
      <c r="F2" s="93"/>
      <c r="G2" s="93"/>
      <c r="H2" s="93"/>
      <c r="I2" s="93"/>
      <c r="J2" s="93"/>
      <c r="K2" s="93"/>
      <c r="L2" s="93"/>
      <c r="M2" s="51"/>
      <c r="N2" s="4"/>
      <c r="O2" s="4"/>
    </row>
    <row r="3" spans="1:18" s="5" customFormat="1" ht="11.45" customHeight="1" x14ac:dyDescent="0.15">
      <c r="C3" s="93"/>
      <c r="D3" s="93"/>
      <c r="E3" s="93"/>
      <c r="F3" s="93"/>
      <c r="G3" s="93"/>
      <c r="H3" s="93"/>
      <c r="I3" s="93"/>
      <c r="J3" s="93"/>
      <c r="K3" s="93"/>
      <c r="L3" s="93"/>
      <c r="M3" s="51"/>
    </row>
    <row r="4" spans="1:18" s="6" customFormat="1" ht="12" customHeight="1" thickBot="1" x14ac:dyDescent="0.2">
      <c r="C4" s="94" t="s">
        <v>82</v>
      </c>
      <c r="D4" s="94"/>
      <c r="E4" s="94"/>
      <c r="F4" s="94"/>
      <c r="G4" s="94"/>
      <c r="H4" s="94"/>
      <c r="I4" s="94"/>
      <c r="J4" s="94"/>
      <c r="K4" s="94"/>
      <c r="L4" s="94"/>
      <c r="M4" s="7"/>
      <c r="Q4" s="7"/>
    </row>
    <row r="5" spans="1:18" s="9" customFormat="1" ht="13.5" customHeight="1" x14ac:dyDescent="0.15">
      <c r="A5" s="8"/>
      <c r="C5" s="95" t="s">
        <v>1</v>
      </c>
      <c r="D5" s="10"/>
      <c r="E5" s="11"/>
      <c r="F5" s="98" t="s">
        <v>2</v>
      </c>
      <c r="G5" s="101" t="s">
        <v>3</v>
      </c>
      <c r="H5" s="104" t="s">
        <v>4</v>
      </c>
      <c r="I5" s="12"/>
      <c r="J5" s="12"/>
      <c r="K5" s="107" t="s">
        <v>2</v>
      </c>
      <c r="L5" s="110" t="s">
        <v>3</v>
      </c>
      <c r="M5" s="13"/>
      <c r="N5" s="13"/>
      <c r="O5" s="13"/>
      <c r="Q5" s="14"/>
    </row>
    <row r="6" spans="1:18" s="9" customFormat="1" ht="9.75" customHeight="1" x14ac:dyDescent="0.15">
      <c r="A6" s="8"/>
      <c r="C6" s="96"/>
      <c r="D6" s="113" t="s">
        <v>5</v>
      </c>
      <c r="E6" s="113" t="s">
        <v>6</v>
      </c>
      <c r="F6" s="99"/>
      <c r="G6" s="102"/>
      <c r="H6" s="105"/>
      <c r="I6" s="116" t="s">
        <v>5</v>
      </c>
      <c r="J6" s="118" t="s">
        <v>7</v>
      </c>
      <c r="K6" s="108"/>
      <c r="L6" s="111"/>
      <c r="M6" s="13"/>
      <c r="N6" s="13"/>
      <c r="O6" s="13"/>
      <c r="Q6" s="14"/>
    </row>
    <row r="7" spans="1:18" s="9" customFormat="1" ht="9" customHeight="1" x14ac:dyDescent="0.15">
      <c r="A7" s="8"/>
      <c r="C7" s="97"/>
      <c r="D7" s="114"/>
      <c r="E7" s="115"/>
      <c r="F7" s="100"/>
      <c r="G7" s="103"/>
      <c r="H7" s="106"/>
      <c r="I7" s="117"/>
      <c r="J7" s="119"/>
      <c r="K7" s="109"/>
      <c r="L7" s="112"/>
      <c r="M7" s="13"/>
      <c r="N7" s="13"/>
      <c r="O7" s="13"/>
    </row>
    <row r="8" spans="1:18" s="9" customFormat="1" ht="16.5" customHeight="1" x14ac:dyDescent="0.15">
      <c r="C8" s="15" t="s">
        <v>8</v>
      </c>
      <c r="D8" s="16">
        <v>240</v>
      </c>
      <c r="E8" s="53">
        <v>289</v>
      </c>
      <c r="F8" s="16">
        <f>D8+E8</f>
        <v>529</v>
      </c>
      <c r="G8" s="16">
        <v>258</v>
      </c>
      <c r="H8" s="17" t="s">
        <v>9</v>
      </c>
      <c r="I8" s="18">
        <f>SUM(D8)</f>
        <v>240</v>
      </c>
      <c r="J8" s="18">
        <f>E8</f>
        <v>289</v>
      </c>
      <c r="K8" s="18">
        <f>I8+J8</f>
        <v>529</v>
      </c>
      <c r="L8" s="19">
        <f>G8</f>
        <v>258</v>
      </c>
      <c r="M8" s="20"/>
      <c r="N8" s="20"/>
      <c r="O8" s="20"/>
    </row>
    <row r="9" spans="1:18" s="9" customFormat="1" ht="16.5" customHeight="1" x14ac:dyDescent="0.15">
      <c r="C9" s="15" t="s">
        <v>10</v>
      </c>
      <c r="D9" s="16">
        <v>325</v>
      </c>
      <c r="E9" s="16">
        <v>376</v>
      </c>
      <c r="F9" s="16">
        <f>D9+E9</f>
        <v>701</v>
      </c>
      <c r="G9" s="16">
        <v>318</v>
      </c>
      <c r="H9" s="72" t="s">
        <v>11</v>
      </c>
      <c r="I9" s="78">
        <f>SUM(D9:D10)</f>
        <v>407</v>
      </c>
      <c r="J9" s="78">
        <f>E9+E10</f>
        <v>466</v>
      </c>
      <c r="K9" s="78">
        <f>I9+J9</f>
        <v>873</v>
      </c>
      <c r="L9" s="81">
        <f>SUM(G9:G10)</f>
        <v>407</v>
      </c>
      <c r="M9" s="20"/>
      <c r="N9" s="20"/>
      <c r="O9" s="20"/>
    </row>
    <row r="10" spans="1:18" s="9" customFormat="1" ht="16.5" customHeight="1" x14ac:dyDescent="0.15">
      <c r="C10" s="15" t="s">
        <v>12</v>
      </c>
      <c r="D10" s="16">
        <v>82</v>
      </c>
      <c r="E10" s="16">
        <v>90</v>
      </c>
      <c r="F10" s="16">
        <f>D10+E10</f>
        <v>172</v>
      </c>
      <c r="G10" s="16">
        <v>89</v>
      </c>
      <c r="H10" s="84"/>
      <c r="I10" s="80"/>
      <c r="J10" s="80"/>
      <c r="K10" s="80"/>
      <c r="L10" s="86"/>
      <c r="M10" s="20"/>
      <c r="N10" s="20"/>
      <c r="O10" s="20"/>
      <c r="R10" s="14"/>
    </row>
    <row r="11" spans="1:18" s="9" customFormat="1" ht="16.5" customHeight="1" x14ac:dyDescent="0.15">
      <c r="C11" s="15" t="s">
        <v>13</v>
      </c>
      <c r="D11" s="16">
        <v>49</v>
      </c>
      <c r="E11" s="16">
        <v>44</v>
      </c>
      <c r="F11" s="16">
        <f>D11+E11</f>
        <v>93</v>
      </c>
      <c r="G11" s="16">
        <v>49</v>
      </c>
      <c r="H11" s="72" t="s">
        <v>14</v>
      </c>
      <c r="I11" s="78">
        <f>SUM(D11:D17)</f>
        <v>479</v>
      </c>
      <c r="J11" s="78">
        <f>E11+E12+E13+E14+E15+E16+E17</f>
        <v>555</v>
      </c>
      <c r="K11" s="78">
        <f>I11+J11</f>
        <v>1034</v>
      </c>
      <c r="L11" s="81">
        <f>SUM(G11:G17)</f>
        <v>508</v>
      </c>
      <c r="M11" s="20"/>
      <c r="N11" s="20"/>
      <c r="O11" s="20"/>
      <c r="R11" s="14"/>
    </row>
    <row r="12" spans="1:18" s="9" customFormat="1" ht="16.5" customHeight="1" x14ac:dyDescent="0.15">
      <c r="C12" s="15" t="s">
        <v>15</v>
      </c>
      <c r="D12" s="16">
        <v>34</v>
      </c>
      <c r="E12" s="16">
        <v>54</v>
      </c>
      <c r="F12" s="16">
        <f t="shared" ref="F12:F32" si="0">D12+E12</f>
        <v>88</v>
      </c>
      <c r="G12" s="16">
        <v>43</v>
      </c>
      <c r="H12" s="73"/>
      <c r="I12" s="79"/>
      <c r="J12" s="79"/>
      <c r="K12" s="79"/>
      <c r="L12" s="82"/>
      <c r="M12" s="20"/>
      <c r="N12" s="20"/>
      <c r="O12" s="20"/>
    </row>
    <row r="13" spans="1:18" s="9" customFormat="1" ht="16.5" customHeight="1" x14ac:dyDescent="0.15">
      <c r="C13" s="15" t="s">
        <v>16</v>
      </c>
      <c r="D13" s="16">
        <v>34</v>
      </c>
      <c r="E13" s="16">
        <v>33</v>
      </c>
      <c r="F13" s="16">
        <f>D13+E13</f>
        <v>67</v>
      </c>
      <c r="G13" s="16">
        <v>28</v>
      </c>
      <c r="H13" s="73"/>
      <c r="I13" s="79"/>
      <c r="J13" s="79"/>
      <c r="K13" s="79"/>
      <c r="L13" s="82"/>
      <c r="M13" s="20"/>
      <c r="N13" s="20"/>
      <c r="O13" s="20"/>
    </row>
    <row r="14" spans="1:18" s="9" customFormat="1" ht="16.5" customHeight="1" x14ac:dyDescent="0.15">
      <c r="C14" s="15" t="s">
        <v>17</v>
      </c>
      <c r="D14" s="16">
        <v>139</v>
      </c>
      <c r="E14" s="16">
        <v>146</v>
      </c>
      <c r="F14" s="16">
        <f t="shared" si="0"/>
        <v>285</v>
      </c>
      <c r="G14" s="16">
        <v>140</v>
      </c>
      <c r="H14" s="73"/>
      <c r="I14" s="79"/>
      <c r="J14" s="79"/>
      <c r="K14" s="79"/>
      <c r="L14" s="82"/>
      <c r="M14" s="20"/>
      <c r="N14" s="20"/>
      <c r="O14" s="20"/>
    </row>
    <row r="15" spans="1:18" s="9" customFormat="1" ht="16.5" customHeight="1" x14ac:dyDescent="0.15">
      <c r="C15" s="15" t="s">
        <v>18</v>
      </c>
      <c r="D15" s="16">
        <v>62</v>
      </c>
      <c r="E15" s="16">
        <v>76</v>
      </c>
      <c r="F15" s="16">
        <f t="shared" si="0"/>
        <v>138</v>
      </c>
      <c r="G15" s="16">
        <v>63</v>
      </c>
      <c r="H15" s="73"/>
      <c r="I15" s="79"/>
      <c r="J15" s="79"/>
      <c r="K15" s="79"/>
      <c r="L15" s="82"/>
      <c r="M15" s="20"/>
      <c r="N15" s="20"/>
      <c r="O15" s="20"/>
    </row>
    <row r="16" spans="1:18" s="9" customFormat="1" ht="16.5" customHeight="1" x14ac:dyDescent="0.15">
      <c r="C16" s="15" t="s">
        <v>19</v>
      </c>
      <c r="D16" s="16">
        <v>46</v>
      </c>
      <c r="E16" s="16">
        <v>54</v>
      </c>
      <c r="F16" s="16">
        <f t="shared" si="0"/>
        <v>100</v>
      </c>
      <c r="G16" s="16">
        <v>49</v>
      </c>
      <c r="H16" s="73"/>
      <c r="I16" s="79"/>
      <c r="J16" s="79"/>
      <c r="K16" s="79"/>
      <c r="L16" s="82"/>
      <c r="M16" s="20"/>
      <c r="N16" s="20"/>
      <c r="O16" s="20"/>
    </row>
    <row r="17" spans="3:15" s="9" customFormat="1" ht="16.5" customHeight="1" x14ac:dyDescent="0.15">
      <c r="C17" s="15" t="s">
        <v>20</v>
      </c>
      <c r="D17" s="16">
        <v>115</v>
      </c>
      <c r="E17" s="16">
        <v>148</v>
      </c>
      <c r="F17" s="16">
        <f t="shared" si="0"/>
        <v>263</v>
      </c>
      <c r="G17" s="16">
        <v>136</v>
      </c>
      <c r="H17" s="92"/>
      <c r="I17" s="80"/>
      <c r="J17" s="80"/>
      <c r="K17" s="80"/>
      <c r="L17" s="86"/>
      <c r="M17" s="20"/>
      <c r="N17" s="20"/>
      <c r="O17" s="20"/>
    </row>
    <row r="18" spans="3:15" s="9" customFormat="1" ht="16.5" customHeight="1" x14ac:dyDescent="0.15">
      <c r="C18" s="15" t="s">
        <v>21</v>
      </c>
      <c r="D18" s="16">
        <v>14</v>
      </c>
      <c r="E18" s="16">
        <v>16</v>
      </c>
      <c r="F18" s="16">
        <f t="shared" si="0"/>
        <v>30</v>
      </c>
      <c r="G18" s="16">
        <v>12</v>
      </c>
      <c r="H18" s="91" t="s">
        <v>22</v>
      </c>
      <c r="I18" s="78">
        <f>SUM(D18:D22)</f>
        <v>734</v>
      </c>
      <c r="J18" s="78">
        <f>E18+E19+E20+E21+E22</f>
        <v>871</v>
      </c>
      <c r="K18" s="78">
        <f>I18+J18</f>
        <v>1605</v>
      </c>
      <c r="L18" s="81">
        <f>SUM(G18:G22)</f>
        <v>728</v>
      </c>
      <c r="M18" s="20"/>
      <c r="N18" s="20"/>
      <c r="O18" s="20"/>
    </row>
    <row r="19" spans="3:15" s="9" customFormat="1" ht="16.5" customHeight="1" x14ac:dyDescent="0.15">
      <c r="C19" s="15" t="s">
        <v>23</v>
      </c>
      <c r="D19" s="16">
        <v>36</v>
      </c>
      <c r="E19" s="16">
        <v>34</v>
      </c>
      <c r="F19" s="16">
        <f t="shared" si="0"/>
        <v>70</v>
      </c>
      <c r="G19" s="16">
        <v>28</v>
      </c>
      <c r="H19" s="73"/>
      <c r="I19" s="79"/>
      <c r="J19" s="79"/>
      <c r="K19" s="79"/>
      <c r="L19" s="82"/>
      <c r="M19" s="20"/>
      <c r="N19" s="20"/>
      <c r="O19" s="20"/>
    </row>
    <row r="20" spans="3:15" s="9" customFormat="1" ht="16.5" customHeight="1" x14ac:dyDescent="0.15">
      <c r="C20" s="15" t="s">
        <v>24</v>
      </c>
      <c r="D20" s="16">
        <v>248</v>
      </c>
      <c r="E20" s="16">
        <v>301</v>
      </c>
      <c r="F20" s="16">
        <f t="shared" si="0"/>
        <v>549</v>
      </c>
      <c r="G20" s="16">
        <v>246</v>
      </c>
      <c r="H20" s="73"/>
      <c r="I20" s="79"/>
      <c r="J20" s="79"/>
      <c r="K20" s="79"/>
      <c r="L20" s="82"/>
      <c r="M20" s="20"/>
      <c r="N20" s="20"/>
      <c r="O20" s="20"/>
    </row>
    <row r="21" spans="3:15" s="9" customFormat="1" ht="16.5" customHeight="1" x14ac:dyDescent="0.15">
      <c r="C21" s="15" t="s">
        <v>25</v>
      </c>
      <c r="D21" s="16">
        <v>225</v>
      </c>
      <c r="E21" s="16">
        <v>274</v>
      </c>
      <c r="F21" s="16">
        <f t="shared" si="0"/>
        <v>499</v>
      </c>
      <c r="G21" s="16">
        <v>247</v>
      </c>
      <c r="H21" s="73"/>
      <c r="I21" s="79"/>
      <c r="J21" s="79"/>
      <c r="K21" s="79"/>
      <c r="L21" s="82"/>
      <c r="M21" s="20"/>
      <c r="N21" s="20"/>
      <c r="O21" s="20"/>
    </row>
    <row r="22" spans="3:15" s="9" customFormat="1" ht="16.5" customHeight="1" x14ac:dyDescent="0.15">
      <c r="C22" s="15" t="s">
        <v>26</v>
      </c>
      <c r="D22" s="16">
        <v>211</v>
      </c>
      <c r="E22" s="16">
        <v>246</v>
      </c>
      <c r="F22" s="16">
        <f t="shared" si="0"/>
        <v>457</v>
      </c>
      <c r="G22" s="16">
        <v>195</v>
      </c>
      <c r="H22" s="84"/>
      <c r="I22" s="80"/>
      <c r="J22" s="80"/>
      <c r="K22" s="80"/>
      <c r="L22" s="86"/>
      <c r="M22" s="20"/>
      <c r="N22" s="20"/>
      <c r="O22" s="20"/>
    </row>
    <row r="23" spans="3:15" s="9" customFormat="1" ht="16.5" customHeight="1" x14ac:dyDescent="0.15">
      <c r="C23" s="15" t="s">
        <v>27</v>
      </c>
      <c r="D23" s="16">
        <v>357</v>
      </c>
      <c r="E23" s="16">
        <v>384</v>
      </c>
      <c r="F23" s="16">
        <f t="shared" si="0"/>
        <v>741</v>
      </c>
      <c r="G23" s="16">
        <v>315</v>
      </c>
      <c r="H23" s="72" t="s">
        <v>28</v>
      </c>
      <c r="I23" s="78">
        <f>SUM(D23:D24)</f>
        <v>788</v>
      </c>
      <c r="J23" s="78">
        <f>E23+E24</f>
        <v>856</v>
      </c>
      <c r="K23" s="78">
        <f>I23+J23</f>
        <v>1644</v>
      </c>
      <c r="L23" s="81">
        <f>SUM(G23:G24)</f>
        <v>698</v>
      </c>
      <c r="M23" s="20"/>
      <c r="N23" s="20"/>
      <c r="O23" s="20"/>
    </row>
    <row r="24" spans="3:15" s="9" customFormat="1" ht="16.5" customHeight="1" x14ac:dyDescent="0.15">
      <c r="C24" s="15" t="s">
        <v>29</v>
      </c>
      <c r="D24" s="16">
        <v>431</v>
      </c>
      <c r="E24" s="16">
        <v>472</v>
      </c>
      <c r="F24" s="16">
        <f t="shared" si="0"/>
        <v>903</v>
      </c>
      <c r="G24" s="16">
        <v>383</v>
      </c>
      <c r="H24" s="84"/>
      <c r="I24" s="80"/>
      <c r="J24" s="80"/>
      <c r="K24" s="80"/>
      <c r="L24" s="86"/>
      <c r="M24" s="20"/>
      <c r="N24" s="20"/>
      <c r="O24" s="20"/>
    </row>
    <row r="25" spans="3:15" s="9" customFormat="1" ht="16.5" customHeight="1" x14ac:dyDescent="0.15">
      <c r="C25" s="15" t="s">
        <v>30</v>
      </c>
      <c r="D25" s="16">
        <v>131</v>
      </c>
      <c r="E25" s="16">
        <v>183</v>
      </c>
      <c r="F25" s="16">
        <f t="shared" si="0"/>
        <v>314</v>
      </c>
      <c r="G25" s="16">
        <v>144</v>
      </c>
      <c r="H25" s="72" t="s">
        <v>31</v>
      </c>
      <c r="I25" s="78">
        <f>SUM(D25:D28)</f>
        <v>826</v>
      </c>
      <c r="J25" s="78">
        <f>E25+E26+E27+E28</f>
        <v>960</v>
      </c>
      <c r="K25" s="78">
        <f>I25+J25</f>
        <v>1786</v>
      </c>
      <c r="L25" s="81">
        <f>SUM(G25:G28)</f>
        <v>793</v>
      </c>
      <c r="M25" s="20"/>
      <c r="N25" s="20"/>
      <c r="O25" s="20"/>
    </row>
    <row r="26" spans="3:15" s="9" customFormat="1" ht="16.5" customHeight="1" x14ac:dyDescent="0.15">
      <c r="C26" s="15" t="s">
        <v>32</v>
      </c>
      <c r="D26" s="16">
        <v>126</v>
      </c>
      <c r="E26" s="16">
        <v>145</v>
      </c>
      <c r="F26" s="16">
        <f t="shared" si="0"/>
        <v>271</v>
      </c>
      <c r="G26" s="16">
        <v>119</v>
      </c>
      <c r="H26" s="73"/>
      <c r="I26" s="79"/>
      <c r="J26" s="79"/>
      <c r="K26" s="79"/>
      <c r="L26" s="82"/>
      <c r="M26" s="20"/>
      <c r="N26" s="20"/>
      <c r="O26" s="20"/>
    </row>
    <row r="27" spans="3:15" s="9" customFormat="1" ht="16.5" customHeight="1" x14ac:dyDescent="0.15">
      <c r="C27" s="15" t="s">
        <v>33</v>
      </c>
      <c r="D27" s="16">
        <v>373</v>
      </c>
      <c r="E27" s="16">
        <v>420</v>
      </c>
      <c r="F27" s="16">
        <f t="shared" si="0"/>
        <v>793</v>
      </c>
      <c r="G27" s="16">
        <v>355</v>
      </c>
      <c r="H27" s="73"/>
      <c r="I27" s="79"/>
      <c r="J27" s="79"/>
      <c r="K27" s="79"/>
      <c r="L27" s="82"/>
      <c r="M27" s="20"/>
      <c r="N27" s="20"/>
      <c r="O27" s="20"/>
    </row>
    <row r="28" spans="3:15" s="9" customFormat="1" ht="16.5" customHeight="1" x14ac:dyDescent="0.15">
      <c r="C28" s="15" t="s">
        <v>34</v>
      </c>
      <c r="D28" s="16">
        <v>196</v>
      </c>
      <c r="E28" s="16">
        <v>212</v>
      </c>
      <c r="F28" s="16">
        <f t="shared" si="0"/>
        <v>408</v>
      </c>
      <c r="G28" s="16">
        <v>175</v>
      </c>
      <c r="H28" s="84"/>
      <c r="I28" s="80"/>
      <c r="J28" s="80"/>
      <c r="K28" s="80"/>
      <c r="L28" s="86"/>
      <c r="M28" s="20"/>
      <c r="N28" s="20"/>
      <c r="O28" s="20"/>
    </row>
    <row r="29" spans="3:15" s="9" customFormat="1" ht="16.5" customHeight="1" x14ac:dyDescent="0.15">
      <c r="C29" s="15" t="s">
        <v>35</v>
      </c>
      <c r="D29" s="16">
        <v>364</v>
      </c>
      <c r="E29" s="16">
        <v>391</v>
      </c>
      <c r="F29" s="16">
        <f t="shared" si="0"/>
        <v>755</v>
      </c>
      <c r="G29" s="16">
        <v>294</v>
      </c>
      <c r="H29" s="72" t="s">
        <v>36</v>
      </c>
      <c r="I29" s="78">
        <f>SUM(D29:D30)</f>
        <v>421</v>
      </c>
      <c r="J29" s="78">
        <f>E29+E30</f>
        <v>460</v>
      </c>
      <c r="K29" s="78">
        <f>I29+J29</f>
        <v>881</v>
      </c>
      <c r="L29" s="81">
        <f>SUM(G29:G30)</f>
        <v>354</v>
      </c>
      <c r="M29" s="20"/>
      <c r="N29" s="20"/>
      <c r="O29" s="20"/>
    </row>
    <row r="30" spans="3:15" s="9" customFormat="1" ht="16.5" customHeight="1" x14ac:dyDescent="0.15">
      <c r="C30" s="15" t="s">
        <v>37</v>
      </c>
      <c r="D30" s="16">
        <v>57</v>
      </c>
      <c r="E30" s="16">
        <v>69</v>
      </c>
      <c r="F30" s="16">
        <f t="shared" si="0"/>
        <v>126</v>
      </c>
      <c r="G30" s="16">
        <v>60</v>
      </c>
      <c r="H30" s="84"/>
      <c r="I30" s="80"/>
      <c r="J30" s="80"/>
      <c r="K30" s="80"/>
      <c r="L30" s="86"/>
      <c r="M30" s="20"/>
      <c r="N30" s="20"/>
      <c r="O30" s="20"/>
    </row>
    <row r="31" spans="3:15" s="9" customFormat="1" ht="16.5" customHeight="1" x14ac:dyDescent="0.15">
      <c r="C31" s="15" t="s">
        <v>38</v>
      </c>
      <c r="D31" s="16">
        <v>687</v>
      </c>
      <c r="E31" s="16">
        <v>821</v>
      </c>
      <c r="F31" s="16">
        <f t="shared" si="0"/>
        <v>1508</v>
      </c>
      <c r="G31" s="16">
        <v>681</v>
      </c>
      <c r="H31" s="72" t="s">
        <v>39</v>
      </c>
      <c r="I31" s="78">
        <f>SUM(D31:D32)</f>
        <v>910</v>
      </c>
      <c r="J31" s="78">
        <f>E31+E32</f>
        <v>1077</v>
      </c>
      <c r="K31" s="78">
        <f>I31+J31</f>
        <v>1987</v>
      </c>
      <c r="L31" s="81">
        <f>SUM(G31:G32)</f>
        <v>878</v>
      </c>
      <c r="M31" s="20"/>
      <c r="N31" s="20"/>
      <c r="O31" s="20"/>
    </row>
    <row r="32" spans="3:15" s="9" customFormat="1" ht="16.5" customHeight="1" thickBot="1" x14ac:dyDescent="0.2">
      <c r="C32" s="21" t="s">
        <v>40</v>
      </c>
      <c r="D32" s="52">
        <v>223</v>
      </c>
      <c r="E32" s="52">
        <v>256</v>
      </c>
      <c r="F32" s="16">
        <f t="shared" si="0"/>
        <v>479</v>
      </c>
      <c r="G32" s="52">
        <v>197</v>
      </c>
      <c r="H32" s="74"/>
      <c r="I32" s="87"/>
      <c r="J32" s="87"/>
      <c r="K32" s="87"/>
      <c r="L32" s="83"/>
      <c r="M32" s="20"/>
      <c r="N32" s="20"/>
      <c r="O32" s="20"/>
    </row>
    <row r="33" spans="3:16" s="9" customFormat="1" ht="16.5" customHeight="1" thickTop="1" thickBot="1" x14ac:dyDescent="0.2">
      <c r="C33" s="22" t="s">
        <v>41</v>
      </c>
      <c r="D33" s="23">
        <f>SUM(D8:D32)</f>
        <v>4805</v>
      </c>
      <c r="E33" s="23">
        <f>SUM(E8:E32)</f>
        <v>5534</v>
      </c>
      <c r="F33" s="23">
        <f>SUM(F8:F32)</f>
        <v>10339</v>
      </c>
      <c r="G33" s="23">
        <f>SUM(G8:G32)</f>
        <v>4624</v>
      </c>
      <c r="H33" s="24"/>
      <c r="I33" s="25"/>
      <c r="J33" s="25"/>
      <c r="K33" s="25"/>
      <c r="L33" s="25"/>
      <c r="M33" s="26"/>
      <c r="N33" s="26"/>
      <c r="O33" s="20"/>
    </row>
    <row r="34" spans="3:16" s="9" customFormat="1" ht="16.5" customHeight="1" thickTop="1" x14ac:dyDescent="0.15">
      <c r="C34" s="27" t="s">
        <v>42</v>
      </c>
      <c r="D34" s="53">
        <v>191</v>
      </c>
      <c r="E34" s="53">
        <v>224</v>
      </c>
      <c r="F34" s="53">
        <f>D34+E34</f>
        <v>415</v>
      </c>
      <c r="G34" s="53">
        <v>162</v>
      </c>
      <c r="H34" s="88" t="s">
        <v>43</v>
      </c>
      <c r="I34" s="89">
        <f>SUM(D34:D36)</f>
        <v>417</v>
      </c>
      <c r="J34" s="89">
        <f>E34+E35+E36</f>
        <v>497</v>
      </c>
      <c r="K34" s="78">
        <f>I34+J34</f>
        <v>914</v>
      </c>
      <c r="L34" s="90">
        <f>SUM(G34:G36)</f>
        <v>377</v>
      </c>
      <c r="M34" s="20"/>
      <c r="N34" s="20"/>
      <c r="O34" s="20"/>
      <c r="P34" s="14"/>
    </row>
    <row r="35" spans="3:16" s="9" customFormat="1" ht="16.5" customHeight="1" x14ac:dyDescent="0.15">
      <c r="C35" s="15" t="s">
        <v>44</v>
      </c>
      <c r="D35" s="16">
        <v>167</v>
      </c>
      <c r="E35" s="16">
        <v>210</v>
      </c>
      <c r="F35" s="53">
        <f>D35+E35</f>
        <v>377</v>
      </c>
      <c r="G35" s="16">
        <v>175</v>
      </c>
      <c r="H35" s="73"/>
      <c r="I35" s="76"/>
      <c r="J35" s="76"/>
      <c r="K35" s="79"/>
      <c r="L35" s="82"/>
      <c r="M35" s="20"/>
      <c r="N35" s="20"/>
      <c r="O35" s="20"/>
    </row>
    <row r="36" spans="3:16" s="9" customFormat="1" ht="16.5" customHeight="1" x14ac:dyDescent="0.15">
      <c r="C36" s="15" t="s">
        <v>45</v>
      </c>
      <c r="D36" s="16">
        <v>59</v>
      </c>
      <c r="E36" s="16">
        <v>63</v>
      </c>
      <c r="F36" s="53">
        <f t="shared" ref="F36:F53" si="1">D36+E36</f>
        <v>122</v>
      </c>
      <c r="G36" s="16">
        <v>40</v>
      </c>
      <c r="H36" s="84"/>
      <c r="I36" s="85"/>
      <c r="J36" s="85"/>
      <c r="K36" s="80"/>
      <c r="L36" s="86"/>
      <c r="M36" s="20"/>
      <c r="N36" s="20"/>
      <c r="O36" s="20"/>
    </row>
    <row r="37" spans="3:16" s="9" customFormat="1" ht="16.5" customHeight="1" x14ac:dyDescent="0.15">
      <c r="C37" s="15" t="s">
        <v>46</v>
      </c>
      <c r="D37" s="16">
        <v>147</v>
      </c>
      <c r="E37" s="16">
        <v>153</v>
      </c>
      <c r="F37" s="53">
        <f t="shared" si="1"/>
        <v>300</v>
      </c>
      <c r="G37" s="16">
        <v>125</v>
      </c>
      <c r="H37" s="72" t="s">
        <v>47</v>
      </c>
      <c r="I37" s="75">
        <f>SUM(D37:D39)</f>
        <v>458</v>
      </c>
      <c r="J37" s="75">
        <f>E37+E38+E39</f>
        <v>473</v>
      </c>
      <c r="K37" s="78">
        <f>SUM(I37:J39)</f>
        <v>931</v>
      </c>
      <c r="L37" s="81">
        <f>SUM(G37:G39)</f>
        <v>375</v>
      </c>
      <c r="M37" s="20"/>
      <c r="N37" s="20"/>
      <c r="O37" s="20"/>
    </row>
    <row r="38" spans="3:16" s="9" customFormat="1" ht="16.5" customHeight="1" x14ac:dyDescent="0.15">
      <c r="C38" s="15" t="s">
        <v>48</v>
      </c>
      <c r="D38" s="16">
        <v>146</v>
      </c>
      <c r="E38" s="16">
        <v>139</v>
      </c>
      <c r="F38" s="53">
        <f t="shared" si="1"/>
        <v>285</v>
      </c>
      <c r="G38" s="16">
        <v>98</v>
      </c>
      <c r="H38" s="73"/>
      <c r="I38" s="76"/>
      <c r="J38" s="76"/>
      <c r="K38" s="79"/>
      <c r="L38" s="82"/>
      <c r="M38" s="20"/>
      <c r="N38" s="20"/>
      <c r="O38" s="20"/>
    </row>
    <row r="39" spans="3:16" s="9" customFormat="1" ht="16.5" customHeight="1" x14ac:dyDescent="0.15">
      <c r="C39" s="15" t="s">
        <v>49</v>
      </c>
      <c r="D39" s="16">
        <v>165</v>
      </c>
      <c r="E39" s="16">
        <v>181</v>
      </c>
      <c r="F39" s="53">
        <f t="shared" si="1"/>
        <v>346</v>
      </c>
      <c r="G39" s="16">
        <v>152</v>
      </c>
      <c r="H39" s="84"/>
      <c r="I39" s="85"/>
      <c r="J39" s="85"/>
      <c r="K39" s="80"/>
      <c r="L39" s="86"/>
      <c r="M39" s="20"/>
      <c r="N39" s="20"/>
      <c r="O39" s="20"/>
    </row>
    <row r="40" spans="3:16" s="9" customFormat="1" ht="16.5" customHeight="1" x14ac:dyDescent="0.15">
      <c r="C40" s="15" t="s">
        <v>50</v>
      </c>
      <c r="D40" s="16">
        <v>289</v>
      </c>
      <c r="E40" s="16">
        <v>337</v>
      </c>
      <c r="F40" s="53">
        <f t="shared" si="1"/>
        <v>626</v>
      </c>
      <c r="G40" s="16">
        <v>244</v>
      </c>
      <c r="H40" s="72" t="s">
        <v>51</v>
      </c>
      <c r="I40" s="75">
        <f>SUM(D40:D42)</f>
        <v>643</v>
      </c>
      <c r="J40" s="75">
        <f>E40+E41+E42</f>
        <v>718</v>
      </c>
      <c r="K40" s="78">
        <f>SUM(I40:J42)</f>
        <v>1361</v>
      </c>
      <c r="L40" s="81">
        <f>SUM(G40:G42)</f>
        <v>521</v>
      </c>
      <c r="M40" s="20"/>
      <c r="N40" s="20"/>
      <c r="O40" s="20"/>
    </row>
    <row r="41" spans="3:16" s="9" customFormat="1" ht="16.5" customHeight="1" x14ac:dyDescent="0.15">
      <c r="C41" s="15" t="s">
        <v>52</v>
      </c>
      <c r="D41" s="16">
        <v>272</v>
      </c>
      <c r="E41" s="16">
        <v>281</v>
      </c>
      <c r="F41" s="53">
        <f t="shared" si="1"/>
        <v>553</v>
      </c>
      <c r="G41" s="16">
        <v>202</v>
      </c>
      <c r="H41" s="73"/>
      <c r="I41" s="76"/>
      <c r="J41" s="76"/>
      <c r="K41" s="79"/>
      <c r="L41" s="82"/>
      <c r="M41" s="20"/>
      <c r="N41" s="20"/>
      <c r="O41" s="20"/>
    </row>
    <row r="42" spans="3:16" s="9" customFormat="1" ht="16.5" customHeight="1" x14ac:dyDescent="0.15">
      <c r="C42" s="15" t="s">
        <v>53</v>
      </c>
      <c r="D42" s="16">
        <v>82</v>
      </c>
      <c r="E42" s="16">
        <v>100</v>
      </c>
      <c r="F42" s="53">
        <f t="shared" si="1"/>
        <v>182</v>
      </c>
      <c r="G42" s="16">
        <v>75</v>
      </c>
      <c r="H42" s="84"/>
      <c r="I42" s="85"/>
      <c r="J42" s="85"/>
      <c r="K42" s="80"/>
      <c r="L42" s="86"/>
      <c r="M42" s="20"/>
      <c r="N42" s="20"/>
      <c r="O42" s="20"/>
    </row>
    <row r="43" spans="3:16" s="9" customFormat="1" ht="16.5" customHeight="1" x14ac:dyDescent="0.15">
      <c r="C43" s="15" t="s">
        <v>54</v>
      </c>
      <c r="D43" s="16">
        <v>87</v>
      </c>
      <c r="E43" s="16">
        <v>96</v>
      </c>
      <c r="F43" s="53">
        <f t="shared" si="1"/>
        <v>183</v>
      </c>
      <c r="G43" s="16">
        <v>60</v>
      </c>
      <c r="H43" s="72" t="s">
        <v>55</v>
      </c>
      <c r="I43" s="75">
        <f>SUM(D43:D45)</f>
        <v>466</v>
      </c>
      <c r="J43" s="75">
        <f>E43+E44+E45</f>
        <v>498</v>
      </c>
      <c r="K43" s="78">
        <f>SUM(I43:J45)</f>
        <v>964</v>
      </c>
      <c r="L43" s="81">
        <f>SUM(G43:G45)</f>
        <v>369</v>
      </c>
      <c r="M43" s="20"/>
      <c r="N43" s="20"/>
      <c r="O43" s="20"/>
    </row>
    <row r="44" spans="3:16" s="9" customFormat="1" ht="16.5" customHeight="1" x14ac:dyDescent="0.15">
      <c r="C44" s="15" t="s">
        <v>56</v>
      </c>
      <c r="D44" s="16">
        <v>195</v>
      </c>
      <c r="E44" s="16">
        <v>204</v>
      </c>
      <c r="F44" s="53">
        <f t="shared" si="1"/>
        <v>399</v>
      </c>
      <c r="G44" s="16">
        <v>144</v>
      </c>
      <c r="H44" s="73"/>
      <c r="I44" s="76"/>
      <c r="J44" s="76"/>
      <c r="K44" s="79"/>
      <c r="L44" s="82"/>
      <c r="M44" s="20"/>
      <c r="N44" s="20"/>
      <c r="O44" s="20"/>
    </row>
    <row r="45" spans="3:16" s="9" customFormat="1" ht="16.5" customHeight="1" x14ac:dyDescent="0.15">
      <c r="C45" s="15" t="s">
        <v>57</v>
      </c>
      <c r="D45" s="16">
        <v>184</v>
      </c>
      <c r="E45" s="16">
        <v>198</v>
      </c>
      <c r="F45" s="53">
        <f t="shared" si="1"/>
        <v>382</v>
      </c>
      <c r="G45" s="16">
        <v>165</v>
      </c>
      <c r="H45" s="84"/>
      <c r="I45" s="85"/>
      <c r="J45" s="85"/>
      <c r="K45" s="80"/>
      <c r="L45" s="86"/>
      <c r="M45" s="20"/>
      <c r="N45" s="20"/>
      <c r="O45" s="20"/>
    </row>
    <row r="46" spans="3:16" s="9" customFormat="1" ht="16.5" customHeight="1" x14ac:dyDescent="0.15">
      <c r="C46" s="15" t="s">
        <v>58</v>
      </c>
      <c r="D46" s="16">
        <v>83</v>
      </c>
      <c r="E46" s="16">
        <v>85</v>
      </c>
      <c r="F46" s="53">
        <f t="shared" si="1"/>
        <v>168</v>
      </c>
      <c r="G46" s="16">
        <v>68</v>
      </c>
      <c r="H46" s="72" t="s">
        <v>59</v>
      </c>
      <c r="I46" s="75">
        <f>SUM(D46:D48)</f>
        <v>439</v>
      </c>
      <c r="J46" s="75">
        <f>E46+E47+E48</f>
        <v>474</v>
      </c>
      <c r="K46" s="78">
        <f>SUM(I46:J48)</f>
        <v>913</v>
      </c>
      <c r="L46" s="81">
        <f>SUM(G46:G48)</f>
        <v>351</v>
      </c>
      <c r="M46" s="20"/>
      <c r="N46" s="20"/>
      <c r="O46" s="20"/>
    </row>
    <row r="47" spans="3:16" s="9" customFormat="1" ht="16.5" customHeight="1" x14ac:dyDescent="0.15">
      <c r="C47" s="15" t="s">
        <v>60</v>
      </c>
      <c r="D47" s="16">
        <v>88</v>
      </c>
      <c r="E47" s="16">
        <v>86</v>
      </c>
      <c r="F47" s="53">
        <f t="shared" si="1"/>
        <v>174</v>
      </c>
      <c r="G47" s="16">
        <v>70</v>
      </c>
      <c r="H47" s="73"/>
      <c r="I47" s="76"/>
      <c r="J47" s="76"/>
      <c r="K47" s="79"/>
      <c r="L47" s="82"/>
      <c r="M47" s="20"/>
      <c r="N47" s="20"/>
      <c r="O47" s="20"/>
    </row>
    <row r="48" spans="3:16" s="9" customFormat="1" ht="16.5" customHeight="1" x14ac:dyDescent="0.15">
      <c r="C48" s="15" t="s">
        <v>61</v>
      </c>
      <c r="D48" s="16">
        <v>268</v>
      </c>
      <c r="E48" s="16">
        <v>303</v>
      </c>
      <c r="F48" s="53">
        <f t="shared" si="1"/>
        <v>571</v>
      </c>
      <c r="G48" s="16">
        <v>213</v>
      </c>
      <c r="H48" s="84"/>
      <c r="I48" s="85"/>
      <c r="J48" s="85"/>
      <c r="K48" s="80"/>
      <c r="L48" s="86"/>
      <c r="M48" s="20"/>
      <c r="N48" s="20"/>
      <c r="O48" s="20"/>
    </row>
    <row r="49" spans="1:17" s="9" customFormat="1" ht="16.5" customHeight="1" x14ac:dyDescent="0.15">
      <c r="C49" s="15" t="s">
        <v>62</v>
      </c>
      <c r="D49" s="16">
        <v>431</v>
      </c>
      <c r="E49" s="16">
        <v>491</v>
      </c>
      <c r="F49" s="53">
        <f t="shared" si="1"/>
        <v>922</v>
      </c>
      <c r="G49" s="16">
        <v>406</v>
      </c>
      <c r="H49" s="72" t="s">
        <v>63</v>
      </c>
      <c r="I49" s="75">
        <f>SUM(D49:D51)</f>
        <v>704</v>
      </c>
      <c r="J49" s="75">
        <f>E49+E50+E51</f>
        <v>807</v>
      </c>
      <c r="K49" s="78">
        <f>SUM(I49:J51)</f>
        <v>1511</v>
      </c>
      <c r="L49" s="81">
        <f>SUM(G49:G51)</f>
        <v>635</v>
      </c>
      <c r="M49" s="20"/>
      <c r="N49" s="20"/>
      <c r="O49" s="20"/>
    </row>
    <row r="50" spans="1:17" s="9" customFormat="1" ht="16.5" customHeight="1" x14ac:dyDescent="0.15">
      <c r="C50" s="15" t="s">
        <v>64</v>
      </c>
      <c r="D50" s="16">
        <v>179</v>
      </c>
      <c r="E50" s="16">
        <v>201</v>
      </c>
      <c r="F50" s="53">
        <f t="shared" si="1"/>
        <v>380</v>
      </c>
      <c r="G50" s="16">
        <v>148</v>
      </c>
      <c r="H50" s="73"/>
      <c r="I50" s="76"/>
      <c r="J50" s="76"/>
      <c r="K50" s="79"/>
      <c r="L50" s="82"/>
      <c r="M50" s="20"/>
      <c r="N50" s="20"/>
      <c r="O50" s="20"/>
    </row>
    <row r="51" spans="1:17" s="9" customFormat="1" ht="16.5" customHeight="1" x14ac:dyDescent="0.15">
      <c r="C51" s="15" t="s">
        <v>65</v>
      </c>
      <c r="D51" s="16">
        <v>94</v>
      </c>
      <c r="E51" s="16">
        <v>115</v>
      </c>
      <c r="F51" s="53">
        <f t="shared" si="1"/>
        <v>209</v>
      </c>
      <c r="G51" s="16">
        <v>81</v>
      </c>
      <c r="H51" s="84"/>
      <c r="I51" s="85"/>
      <c r="J51" s="85"/>
      <c r="K51" s="80"/>
      <c r="L51" s="86"/>
      <c r="M51" s="20"/>
      <c r="N51" s="20"/>
      <c r="O51" s="20"/>
    </row>
    <row r="52" spans="1:17" s="9" customFormat="1" ht="16.5" customHeight="1" x14ac:dyDescent="0.15">
      <c r="C52" s="15" t="s">
        <v>66</v>
      </c>
      <c r="D52" s="16">
        <v>52</v>
      </c>
      <c r="E52" s="16">
        <v>66</v>
      </c>
      <c r="F52" s="53">
        <f t="shared" si="1"/>
        <v>118</v>
      </c>
      <c r="G52" s="16">
        <v>50</v>
      </c>
      <c r="H52" s="72" t="s">
        <v>67</v>
      </c>
      <c r="I52" s="75">
        <f>SUM(D52:D54)</f>
        <v>255</v>
      </c>
      <c r="J52" s="75">
        <f>E52+E53+E54</f>
        <v>279</v>
      </c>
      <c r="K52" s="78">
        <f>SUM(I52:J54)</f>
        <v>534</v>
      </c>
      <c r="L52" s="81">
        <f>SUM(G52:G54)</f>
        <v>207</v>
      </c>
      <c r="M52" s="20"/>
      <c r="N52" s="20"/>
      <c r="O52" s="20"/>
    </row>
    <row r="53" spans="1:17" s="9" customFormat="1" ht="16.5" customHeight="1" x14ac:dyDescent="0.15">
      <c r="C53" s="15" t="s">
        <v>68</v>
      </c>
      <c r="D53" s="16">
        <v>83</v>
      </c>
      <c r="E53" s="16">
        <v>82</v>
      </c>
      <c r="F53" s="53">
        <f t="shared" si="1"/>
        <v>165</v>
      </c>
      <c r="G53" s="16">
        <v>69</v>
      </c>
      <c r="H53" s="73"/>
      <c r="I53" s="76"/>
      <c r="J53" s="76"/>
      <c r="K53" s="79"/>
      <c r="L53" s="82"/>
      <c r="M53" s="20"/>
      <c r="N53" s="20"/>
      <c r="O53" s="20"/>
    </row>
    <row r="54" spans="1:17" s="9" customFormat="1" ht="16.5" customHeight="1" x14ac:dyDescent="0.15">
      <c r="C54" s="15" t="s">
        <v>69</v>
      </c>
      <c r="D54" s="16">
        <v>120</v>
      </c>
      <c r="E54" s="16">
        <v>131</v>
      </c>
      <c r="F54" s="53">
        <f>D54+E54</f>
        <v>251</v>
      </c>
      <c r="G54" s="16">
        <v>88</v>
      </c>
      <c r="H54" s="84"/>
      <c r="I54" s="85"/>
      <c r="J54" s="85"/>
      <c r="K54" s="80"/>
      <c r="L54" s="86"/>
      <c r="M54" s="20"/>
      <c r="N54" s="20"/>
      <c r="O54" s="20"/>
    </row>
    <row r="55" spans="1:17" s="9" customFormat="1" ht="16.5" customHeight="1" x14ac:dyDescent="0.15">
      <c r="C55" s="15" t="s">
        <v>70</v>
      </c>
      <c r="D55" s="16">
        <v>166</v>
      </c>
      <c r="E55" s="16">
        <v>180</v>
      </c>
      <c r="F55" s="53">
        <f>D55+E55</f>
        <v>346</v>
      </c>
      <c r="G55" s="16">
        <v>137</v>
      </c>
      <c r="H55" s="72" t="s">
        <v>71</v>
      </c>
      <c r="I55" s="75">
        <f>SUM(D55:D57)</f>
        <v>418</v>
      </c>
      <c r="J55" s="75">
        <f>E55+E56+E57</f>
        <v>467</v>
      </c>
      <c r="K55" s="78">
        <f>SUM(I55:J57)</f>
        <v>885</v>
      </c>
      <c r="L55" s="81">
        <f>SUM(G55:G57)</f>
        <v>418</v>
      </c>
      <c r="M55" s="20"/>
      <c r="N55" s="20"/>
      <c r="O55" s="20"/>
    </row>
    <row r="56" spans="1:17" s="9" customFormat="1" ht="16.5" customHeight="1" x14ac:dyDescent="0.15">
      <c r="C56" s="15" t="s">
        <v>72</v>
      </c>
      <c r="D56" s="16">
        <v>82</v>
      </c>
      <c r="E56" s="16">
        <v>96</v>
      </c>
      <c r="F56" s="53">
        <f>D56+E56</f>
        <v>178</v>
      </c>
      <c r="G56" s="16">
        <v>64</v>
      </c>
      <c r="H56" s="73"/>
      <c r="I56" s="76"/>
      <c r="J56" s="76"/>
      <c r="K56" s="79"/>
      <c r="L56" s="82"/>
      <c r="M56" s="20"/>
      <c r="N56" s="20"/>
      <c r="O56" s="20"/>
      <c r="Q56" s="14"/>
    </row>
    <row r="57" spans="1:17" s="9" customFormat="1" ht="16.5" customHeight="1" thickBot="1" x14ac:dyDescent="0.2">
      <c r="C57" s="21" t="s">
        <v>73</v>
      </c>
      <c r="D57" s="52">
        <v>170</v>
      </c>
      <c r="E57" s="52">
        <v>191</v>
      </c>
      <c r="F57" s="53">
        <f>D57+E57</f>
        <v>361</v>
      </c>
      <c r="G57" s="52">
        <v>217</v>
      </c>
      <c r="H57" s="74"/>
      <c r="I57" s="77"/>
      <c r="J57" s="77"/>
      <c r="K57" s="80"/>
      <c r="L57" s="83"/>
      <c r="M57" s="20"/>
      <c r="N57" s="20"/>
      <c r="O57" s="20"/>
    </row>
    <row r="58" spans="1:17" s="9" customFormat="1" ht="16.5" customHeight="1" thickTop="1" thickBot="1" x14ac:dyDescent="0.2">
      <c r="C58" s="28" t="s">
        <v>74</v>
      </c>
      <c r="D58" s="23">
        <f>SUM(D34:D57)</f>
        <v>3800</v>
      </c>
      <c r="E58" s="23">
        <f>SUM(E34:E57)</f>
        <v>4213</v>
      </c>
      <c r="F58" s="23">
        <f t="shared" ref="F58" si="2">SUM(F34:F57)</f>
        <v>8013</v>
      </c>
      <c r="G58" s="29">
        <f>SUM(G34:G57)</f>
        <v>3253</v>
      </c>
      <c r="H58" s="20"/>
      <c r="I58" s="20"/>
      <c r="J58" s="30" t="s">
        <v>75</v>
      </c>
      <c r="K58" s="30"/>
      <c r="L58" s="30"/>
      <c r="M58" s="20"/>
      <c r="N58" s="20"/>
      <c r="O58" s="20"/>
    </row>
    <row r="59" spans="1:17" s="9" customFormat="1" ht="16.5" customHeight="1" thickTop="1" thickBot="1" x14ac:dyDescent="0.2">
      <c r="C59" s="31" t="s">
        <v>76</v>
      </c>
      <c r="D59" s="32">
        <f>D33+D58</f>
        <v>8605</v>
      </c>
      <c r="E59" s="32">
        <f t="shared" ref="E59" si="3">E33+E58</f>
        <v>9747</v>
      </c>
      <c r="F59" s="32">
        <f>F33+F58</f>
        <v>18352</v>
      </c>
      <c r="G59" s="33">
        <f>G33+G58</f>
        <v>7877</v>
      </c>
      <c r="H59" s="20"/>
      <c r="I59" s="20"/>
      <c r="M59" s="20"/>
      <c r="N59" s="20"/>
      <c r="O59" s="20"/>
    </row>
    <row r="60" spans="1:17" s="9" customFormat="1" ht="12.75" customHeight="1" x14ac:dyDescent="0.15">
      <c r="C60" s="34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</row>
    <row r="61" spans="1:17" s="9" customFormat="1" ht="12.75" customHeight="1" x14ac:dyDescent="0.15">
      <c r="A61" s="3"/>
      <c r="B61" s="3"/>
      <c r="C61" s="3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"/>
      <c r="O61" s="3"/>
    </row>
    <row r="62" spans="1:17" ht="12.75" customHeight="1" x14ac:dyDescent="0.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7" ht="12.75" customHeight="1" x14ac:dyDescent="0.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7" ht="12.75" customHeight="1" x14ac:dyDescent="0.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ht="12.75" customHeight="1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ht="12.75" customHeight="1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ht="12.75" customHeight="1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2.75" customHeight="1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ht="12.75" customHeight="1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ht="12.75" customHeight="1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ht="12.75" customHeight="1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ht="12.75" customHeight="1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ht="12.75" customHeight="1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ht="12.75" customHeight="1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ht="12.75" customHeight="1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ht="12.75" customHeight="1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ht="12.75" customHeight="1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ht="12.75" customHeight="1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ht="12.75" customHeight="1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ht="12.75" customHeight="1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ht="12.75" customHeight="1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ht="12.75" customHeight="1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ht="12.75" customHeight="1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ht="12.75" customHeight="1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ht="12.75" customHeight="1" x14ac:dyDescent="0.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ht="12.75" customHeight="1" x14ac:dyDescent="0.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ht="12.75" customHeight="1" x14ac:dyDescent="0.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ht="12.75" customHeight="1" x14ac:dyDescent="0.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ht="12.75" customHeight="1" x14ac:dyDescent="0.1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ht="12.75" customHeight="1" x14ac:dyDescent="0.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2.75" customHeight="1" x14ac:dyDescent="0.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ht="12.75" customHeight="1" x14ac:dyDescent="0.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ht="12.75" customHeight="1" x14ac:dyDescent="0.1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ht="12.75" customHeight="1" x14ac:dyDescent="0.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ht="12.75" customHeight="1" x14ac:dyDescent="0.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ht="12.75" customHeight="1" x14ac:dyDescent="0.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ht="12.75" customHeight="1" x14ac:dyDescent="0.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ht="12.75" customHeight="1" x14ac:dyDescent="0.1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ht="12.75" customHeight="1" x14ac:dyDescent="0.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ht="12.75" customHeight="1" x14ac:dyDescent="0.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ht="12.75" customHeight="1" x14ac:dyDescent="0.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ht="12.75" customHeight="1" x14ac:dyDescent="0.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ht="12.75" customHeight="1" x14ac:dyDescent="0.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ht="12.75" customHeight="1" x14ac:dyDescent="0.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ht="12.75" customHeight="1" x14ac:dyDescent="0.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ht="12.75" customHeight="1" x14ac:dyDescent="0.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ht="12.75" customHeight="1" x14ac:dyDescent="0.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ht="12.75" customHeight="1" x14ac:dyDescent="0.1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ht="12.75" customHeight="1" x14ac:dyDescent="0.1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ht="12.75" customHeight="1" x14ac:dyDescent="0.1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ht="12.75" customHeight="1" x14ac:dyDescent="0.1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ht="12.75" customHeight="1" x14ac:dyDescent="0.1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ht="12.75" customHeight="1" x14ac:dyDescent="0.1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ht="12.75" customHeight="1" x14ac:dyDescent="0.1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ht="12.75" customHeight="1" x14ac:dyDescent="0.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ht="12.75" customHeight="1" x14ac:dyDescent="0.1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ht="12.75" customHeight="1" x14ac:dyDescent="0.1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ht="12.75" customHeight="1" x14ac:dyDescent="0.1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ht="12.75" customHeight="1" x14ac:dyDescent="0.1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ht="12.75" customHeight="1" x14ac:dyDescent="0.1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ht="12.75" customHeight="1" x14ac:dyDescent="0.1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ht="12.75" customHeight="1" x14ac:dyDescent="0.1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ht="12.75" customHeight="1" x14ac:dyDescent="0.1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ht="12.75" customHeight="1" x14ac:dyDescent="0.1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ht="12.75" customHeight="1" x14ac:dyDescent="0.1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ht="12.75" customHeight="1" x14ac:dyDescent="0.1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ht="12.75" customHeight="1" x14ac:dyDescent="0.1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ht="12.75" customHeight="1" x14ac:dyDescent="0.1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ht="12.75" customHeight="1" x14ac:dyDescent="0.1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ht="12.75" customHeight="1" x14ac:dyDescent="0.1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</sheetData>
  <mergeCells count="87">
    <mergeCell ref="H55:H57"/>
    <mergeCell ref="I55:I57"/>
    <mergeCell ref="J55:J57"/>
    <mergeCell ref="K55:K57"/>
    <mergeCell ref="L55:L57"/>
    <mergeCell ref="H49:H51"/>
    <mergeCell ref="I49:I51"/>
    <mergeCell ref="J49:J51"/>
    <mergeCell ref="K49:K51"/>
    <mergeCell ref="L49:L51"/>
    <mergeCell ref="H52:H54"/>
    <mergeCell ref="I52:I54"/>
    <mergeCell ref="J52:J54"/>
    <mergeCell ref="K52:K54"/>
    <mergeCell ref="L52:L54"/>
    <mergeCell ref="H43:H45"/>
    <mergeCell ref="I43:I45"/>
    <mergeCell ref="J43:J45"/>
    <mergeCell ref="K43:K45"/>
    <mergeCell ref="L43:L45"/>
    <mergeCell ref="H46:H48"/>
    <mergeCell ref="I46:I48"/>
    <mergeCell ref="J46:J48"/>
    <mergeCell ref="K46:K48"/>
    <mergeCell ref="L46:L48"/>
    <mergeCell ref="H37:H39"/>
    <mergeCell ref="I37:I39"/>
    <mergeCell ref="J37:J39"/>
    <mergeCell ref="K37:K39"/>
    <mergeCell ref="L37:L39"/>
    <mergeCell ref="H40:H42"/>
    <mergeCell ref="I40:I42"/>
    <mergeCell ref="J40:J42"/>
    <mergeCell ref="K40:K42"/>
    <mergeCell ref="L40:L42"/>
    <mergeCell ref="H31:H32"/>
    <mergeCell ref="I31:I32"/>
    <mergeCell ref="J31:J32"/>
    <mergeCell ref="K31:K32"/>
    <mergeCell ref="L31:L32"/>
    <mergeCell ref="H34:H36"/>
    <mergeCell ref="I34:I36"/>
    <mergeCell ref="J34:J36"/>
    <mergeCell ref="K34:K36"/>
    <mergeCell ref="L34:L36"/>
    <mergeCell ref="H25:H28"/>
    <mergeCell ref="I25:I28"/>
    <mergeCell ref="J25:J28"/>
    <mergeCell ref="K25:K28"/>
    <mergeCell ref="L25:L28"/>
    <mergeCell ref="H29:H30"/>
    <mergeCell ref="I29:I30"/>
    <mergeCell ref="J29:J30"/>
    <mergeCell ref="K29:K30"/>
    <mergeCell ref="L29:L30"/>
    <mergeCell ref="H18:H22"/>
    <mergeCell ref="I18:I22"/>
    <mergeCell ref="J18:J22"/>
    <mergeCell ref="K18:K22"/>
    <mergeCell ref="L18:L22"/>
    <mergeCell ref="H23:H24"/>
    <mergeCell ref="I23:I24"/>
    <mergeCell ref="J23:J24"/>
    <mergeCell ref="K23:K24"/>
    <mergeCell ref="L23:L24"/>
    <mergeCell ref="H9:H10"/>
    <mergeCell ref="I9:I10"/>
    <mergeCell ref="J9:J10"/>
    <mergeCell ref="L9:L10"/>
    <mergeCell ref="H11:H17"/>
    <mergeCell ref="I11:I17"/>
    <mergeCell ref="J11:J17"/>
    <mergeCell ref="K11:K17"/>
    <mergeCell ref="L11:L17"/>
    <mergeCell ref="K9:K10"/>
    <mergeCell ref="C2:L3"/>
    <mergeCell ref="C4:L4"/>
    <mergeCell ref="C5:C7"/>
    <mergeCell ref="F5:F7"/>
    <mergeCell ref="G5:G7"/>
    <mergeCell ref="H5:H7"/>
    <mergeCell ref="K5:K7"/>
    <mergeCell ref="L5:L7"/>
    <mergeCell ref="D6:D7"/>
    <mergeCell ref="E6:E7"/>
    <mergeCell ref="I6:I7"/>
    <mergeCell ref="J6:J7"/>
  </mergeCells>
  <phoneticPr fontId="1"/>
  <pageMargins left="0.7" right="0.7" top="0.75" bottom="0.75" header="0.3" footer="0.3"/>
  <pageSetup paperSize="9"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30"/>
  <sheetViews>
    <sheetView zoomScaleNormal="100" workbookViewId="0">
      <selection activeCell="C4" sqref="C4:L4"/>
    </sheetView>
  </sheetViews>
  <sheetFormatPr defaultRowHeight="13.5" x14ac:dyDescent="0.15"/>
  <cols>
    <col min="1" max="2" width="2" style="1" customWidth="1"/>
    <col min="3" max="3" width="10.875" style="1" customWidth="1"/>
    <col min="4" max="5" width="9.5" style="1" customWidth="1"/>
    <col min="6" max="7" width="10.875" style="1" customWidth="1"/>
    <col min="8" max="8" width="5.125" style="1" customWidth="1"/>
    <col min="9" max="12" width="10.875" style="1" customWidth="1"/>
    <col min="13" max="13" width="5.875" style="1" customWidth="1"/>
    <col min="14" max="15" width="10.25" style="1" customWidth="1"/>
    <col min="16" max="16" width="9" style="1" customWidth="1"/>
    <col min="17" max="16384" width="9" style="3"/>
  </cols>
  <sheetData>
    <row r="1" spans="1:18" ht="17.25" customHeight="1" x14ac:dyDescent="0.1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8" ht="14.25" customHeight="1" x14ac:dyDescent="0.15">
      <c r="B2" s="4"/>
      <c r="C2" s="93" t="s">
        <v>0</v>
      </c>
      <c r="D2" s="93"/>
      <c r="E2" s="93"/>
      <c r="F2" s="93"/>
      <c r="G2" s="93"/>
      <c r="H2" s="93"/>
      <c r="I2" s="93"/>
      <c r="J2" s="93"/>
      <c r="K2" s="93"/>
      <c r="L2" s="93"/>
      <c r="M2" s="56"/>
      <c r="N2" s="4"/>
      <c r="O2" s="4"/>
    </row>
    <row r="3" spans="1:18" s="5" customFormat="1" ht="11.45" customHeight="1" x14ac:dyDescent="0.15">
      <c r="C3" s="93"/>
      <c r="D3" s="93"/>
      <c r="E3" s="93"/>
      <c r="F3" s="93"/>
      <c r="G3" s="93"/>
      <c r="H3" s="93"/>
      <c r="I3" s="93"/>
      <c r="J3" s="93"/>
      <c r="K3" s="93"/>
      <c r="L3" s="93"/>
      <c r="M3" s="56"/>
    </row>
    <row r="4" spans="1:18" s="6" customFormat="1" ht="12" customHeight="1" thickBot="1" x14ac:dyDescent="0.2">
      <c r="C4" s="94" t="s">
        <v>83</v>
      </c>
      <c r="D4" s="94"/>
      <c r="E4" s="94"/>
      <c r="F4" s="94"/>
      <c r="G4" s="94"/>
      <c r="H4" s="94"/>
      <c r="I4" s="94"/>
      <c r="J4" s="94"/>
      <c r="K4" s="94"/>
      <c r="L4" s="94"/>
      <c r="M4" s="7"/>
      <c r="Q4" s="7"/>
    </row>
    <row r="5" spans="1:18" s="9" customFormat="1" ht="13.5" customHeight="1" x14ac:dyDescent="0.15">
      <c r="A5" s="8"/>
      <c r="C5" s="95" t="s">
        <v>1</v>
      </c>
      <c r="D5" s="10"/>
      <c r="E5" s="11"/>
      <c r="F5" s="98" t="s">
        <v>2</v>
      </c>
      <c r="G5" s="101" t="s">
        <v>3</v>
      </c>
      <c r="H5" s="104" t="s">
        <v>4</v>
      </c>
      <c r="I5" s="12"/>
      <c r="J5" s="12"/>
      <c r="K5" s="107" t="s">
        <v>2</v>
      </c>
      <c r="L5" s="110" t="s">
        <v>3</v>
      </c>
      <c r="M5" s="13"/>
      <c r="N5" s="13"/>
      <c r="O5" s="13"/>
      <c r="Q5" s="14"/>
    </row>
    <row r="6" spans="1:18" s="9" customFormat="1" ht="9.75" customHeight="1" x14ac:dyDescent="0.15">
      <c r="A6" s="8"/>
      <c r="C6" s="96"/>
      <c r="D6" s="113" t="s">
        <v>5</v>
      </c>
      <c r="E6" s="113" t="s">
        <v>6</v>
      </c>
      <c r="F6" s="99"/>
      <c r="G6" s="102"/>
      <c r="H6" s="105"/>
      <c r="I6" s="116" t="s">
        <v>5</v>
      </c>
      <c r="J6" s="118" t="s">
        <v>7</v>
      </c>
      <c r="K6" s="108"/>
      <c r="L6" s="111"/>
      <c r="M6" s="13"/>
      <c r="N6" s="13"/>
      <c r="O6" s="13"/>
      <c r="Q6" s="14"/>
    </row>
    <row r="7" spans="1:18" s="9" customFormat="1" ht="9" customHeight="1" x14ac:dyDescent="0.15">
      <c r="A7" s="8"/>
      <c r="C7" s="97"/>
      <c r="D7" s="114"/>
      <c r="E7" s="115"/>
      <c r="F7" s="100"/>
      <c r="G7" s="103"/>
      <c r="H7" s="106"/>
      <c r="I7" s="117"/>
      <c r="J7" s="119"/>
      <c r="K7" s="109"/>
      <c r="L7" s="112"/>
      <c r="M7" s="13"/>
      <c r="N7" s="13"/>
      <c r="O7" s="13"/>
    </row>
    <row r="8" spans="1:18" s="9" customFormat="1" ht="16.5" customHeight="1" x14ac:dyDescent="0.15">
      <c r="C8" s="15" t="s">
        <v>8</v>
      </c>
      <c r="D8" s="16">
        <v>242</v>
      </c>
      <c r="E8" s="55">
        <v>290</v>
      </c>
      <c r="F8" s="16">
        <f>D8+E8</f>
        <v>532</v>
      </c>
      <c r="G8" s="16">
        <v>259</v>
      </c>
      <c r="H8" s="17" t="s">
        <v>9</v>
      </c>
      <c r="I8" s="18">
        <f>SUM(D8)</f>
        <v>242</v>
      </c>
      <c r="J8" s="18">
        <f>E8</f>
        <v>290</v>
      </c>
      <c r="K8" s="18">
        <f>I8+J8</f>
        <v>532</v>
      </c>
      <c r="L8" s="19">
        <f>G8</f>
        <v>259</v>
      </c>
      <c r="M8" s="20"/>
      <c r="N8" s="20"/>
      <c r="O8" s="20"/>
    </row>
    <row r="9" spans="1:18" s="9" customFormat="1" ht="16.5" customHeight="1" x14ac:dyDescent="0.15">
      <c r="C9" s="15" t="s">
        <v>10</v>
      </c>
      <c r="D9" s="16">
        <v>325</v>
      </c>
      <c r="E9" s="16">
        <v>375</v>
      </c>
      <c r="F9" s="16">
        <f>D9+E9</f>
        <v>700</v>
      </c>
      <c r="G9" s="16">
        <v>318</v>
      </c>
      <c r="H9" s="72" t="s">
        <v>11</v>
      </c>
      <c r="I9" s="78">
        <f>SUM(D9:D10)</f>
        <v>407</v>
      </c>
      <c r="J9" s="78">
        <f>E9+E10</f>
        <v>465</v>
      </c>
      <c r="K9" s="78">
        <f>I9+J9</f>
        <v>872</v>
      </c>
      <c r="L9" s="81">
        <f>SUM(G9:G10)</f>
        <v>407</v>
      </c>
      <c r="M9" s="20"/>
      <c r="N9" s="20"/>
      <c r="O9" s="20"/>
    </row>
    <row r="10" spans="1:18" s="9" customFormat="1" ht="16.5" customHeight="1" x14ac:dyDescent="0.15">
      <c r="C10" s="15" t="s">
        <v>12</v>
      </c>
      <c r="D10" s="16">
        <v>82</v>
      </c>
      <c r="E10" s="16">
        <v>90</v>
      </c>
      <c r="F10" s="16">
        <f>D10+E10</f>
        <v>172</v>
      </c>
      <c r="G10" s="16">
        <v>89</v>
      </c>
      <c r="H10" s="84"/>
      <c r="I10" s="80"/>
      <c r="J10" s="80"/>
      <c r="K10" s="80"/>
      <c r="L10" s="86"/>
      <c r="M10" s="20"/>
      <c r="N10" s="20"/>
      <c r="O10" s="20"/>
      <c r="R10" s="14"/>
    </row>
    <row r="11" spans="1:18" s="9" customFormat="1" ht="16.5" customHeight="1" x14ac:dyDescent="0.15">
      <c r="C11" s="15" t="s">
        <v>13</v>
      </c>
      <c r="D11" s="16">
        <v>49</v>
      </c>
      <c r="E11" s="16">
        <v>44</v>
      </c>
      <c r="F11" s="16">
        <f>D11+E11</f>
        <v>93</v>
      </c>
      <c r="G11" s="16">
        <v>49</v>
      </c>
      <c r="H11" s="72" t="s">
        <v>14</v>
      </c>
      <c r="I11" s="78">
        <f>SUM(D11:D17)</f>
        <v>478</v>
      </c>
      <c r="J11" s="78">
        <f>E11+E12+E13+E14+E15+E16+E17</f>
        <v>552</v>
      </c>
      <c r="K11" s="78">
        <f>I11+J11</f>
        <v>1030</v>
      </c>
      <c r="L11" s="81">
        <f>SUM(G11:G17)</f>
        <v>505</v>
      </c>
      <c r="M11" s="20"/>
      <c r="N11" s="20"/>
      <c r="O11" s="20"/>
      <c r="R11" s="14"/>
    </row>
    <row r="12" spans="1:18" s="9" customFormat="1" ht="16.5" customHeight="1" x14ac:dyDescent="0.15">
      <c r="C12" s="15" t="s">
        <v>15</v>
      </c>
      <c r="D12" s="16">
        <v>34</v>
      </c>
      <c r="E12" s="16">
        <v>53</v>
      </c>
      <c r="F12" s="16">
        <f t="shared" ref="F12:F32" si="0">D12+E12</f>
        <v>87</v>
      </c>
      <c r="G12" s="16">
        <v>42</v>
      </c>
      <c r="H12" s="73"/>
      <c r="I12" s="79"/>
      <c r="J12" s="79"/>
      <c r="K12" s="79"/>
      <c r="L12" s="82"/>
      <c r="M12" s="20"/>
      <c r="N12" s="20"/>
      <c r="O12" s="20"/>
    </row>
    <row r="13" spans="1:18" s="9" customFormat="1" ht="16.5" customHeight="1" x14ac:dyDescent="0.15">
      <c r="C13" s="15" t="s">
        <v>16</v>
      </c>
      <c r="D13" s="16">
        <v>34</v>
      </c>
      <c r="E13" s="16">
        <v>33</v>
      </c>
      <c r="F13" s="16">
        <f>D13+E13</f>
        <v>67</v>
      </c>
      <c r="G13" s="16">
        <v>28</v>
      </c>
      <c r="H13" s="73"/>
      <c r="I13" s="79"/>
      <c r="J13" s="79"/>
      <c r="K13" s="79"/>
      <c r="L13" s="82"/>
      <c r="M13" s="20"/>
      <c r="N13" s="20"/>
      <c r="O13" s="20"/>
    </row>
    <row r="14" spans="1:18" s="9" customFormat="1" ht="16.5" customHeight="1" x14ac:dyDescent="0.15">
      <c r="C14" s="15" t="s">
        <v>17</v>
      </c>
      <c r="D14" s="16">
        <v>138</v>
      </c>
      <c r="E14" s="16">
        <v>145</v>
      </c>
      <c r="F14" s="16">
        <f t="shared" si="0"/>
        <v>283</v>
      </c>
      <c r="G14" s="16">
        <v>138</v>
      </c>
      <c r="H14" s="73"/>
      <c r="I14" s="79"/>
      <c r="J14" s="79"/>
      <c r="K14" s="79"/>
      <c r="L14" s="82"/>
      <c r="M14" s="20"/>
      <c r="N14" s="20"/>
      <c r="O14" s="20"/>
    </row>
    <row r="15" spans="1:18" s="9" customFormat="1" ht="16.5" customHeight="1" x14ac:dyDescent="0.15">
      <c r="C15" s="15" t="s">
        <v>18</v>
      </c>
      <c r="D15" s="16">
        <v>62</v>
      </c>
      <c r="E15" s="16">
        <v>76</v>
      </c>
      <c r="F15" s="16">
        <f t="shared" si="0"/>
        <v>138</v>
      </c>
      <c r="G15" s="16">
        <v>63</v>
      </c>
      <c r="H15" s="73"/>
      <c r="I15" s="79"/>
      <c r="J15" s="79"/>
      <c r="K15" s="79"/>
      <c r="L15" s="82"/>
      <c r="M15" s="20"/>
      <c r="N15" s="20"/>
      <c r="O15" s="20"/>
    </row>
    <row r="16" spans="1:18" s="9" customFormat="1" ht="16.5" customHeight="1" x14ac:dyDescent="0.15">
      <c r="C16" s="15" t="s">
        <v>19</v>
      </c>
      <c r="D16" s="16">
        <v>46</v>
      </c>
      <c r="E16" s="16">
        <v>55</v>
      </c>
      <c r="F16" s="16">
        <f t="shared" si="0"/>
        <v>101</v>
      </c>
      <c r="G16" s="16">
        <v>50</v>
      </c>
      <c r="H16" s="73"/>
      <c r="I16" s="79"/>
      <c r="J16" s="79"/>
      <c r="K16" s="79"/>
      <c r="L16" s="82"/>
      <c r="M16" s="20"/>
      <c r="N16" s="20"/>
      <c r="O16" s="20"/>
    </row>
    <row r="17" spans="3:15" s="9" customFormat="1" ht="16.5" customHeight="1" x14ac:dyDescent="0.15">
      <c r="C17" s="15" t="s">
        <v>20</v>
      </c>
      <c r="D17" s="16">
        <v>115</v>
      </c>
      <c r="E17" s="16">
        <v>146</v>
      </c>
      <c r="F17" s="16">
        <f t="shared" si="0"/>
        <v>261</v>
      </c>
      <c r="G17" s="16">
        <v>135</v>
      </c>
      <c r="H17" s="92"/>
      <c r="I17" s="80"/>
      <c r="J17" s="80"/>
      <c r="K17" s="80"/>
      <c r="L17" s="86"/>
      <c r="M17" s="20"/>
      <c r="N17" s="20"/>
      <c r="O17" s="20"/>
    </row>
    <row r="18" spans="3:15" s="9" customFormat="1" ht="16.5" customHeight="1" x14ac:dyDescent="0.15">
      <c r="C18" s="15" t="s">
        <v>21</v>
      </c>
      <c r="D18" s="16">
        <v>14</v>
      </c>
      <c r="E18" s="16">
        <v>16</v>
      </c>
      <c r="F18" s="16">
        <f t="shared" si="0"/>
        <v>30</v>
      </c>
      <c r="G18" s="16">
        <v>12</v>
      </c>
      <c r="H18" s="91" t="s">
        <v>22</v>
      </c>
      <c r="I18" s="78">
        <f>SUM(D18:D22)</f>
        <v>731</v>
      </c>
      <c r="J18" s="78">
        <f>E18+E19+E20+E21+E22</f>
        <v>874</v>
      </c>
      <c r="K18" s="78">
        <f>I18+J18</f>
        <v>1605</v>
      </c>
      <c r="L18" s="81">
        <f>SUM(G18:G22)</f>
        <v>729</v>
      </c>
      <c r="M18" s="20"/>
      <c r="N18" s="20"/>
      <c r="O18" s="20"/>
    </row>
    <row r="19" spans="3:15" s="9" customFormat="1" ht="16.5" customHeight="1" x14ac:dyDescent="0.15">
      <c r="C19" s="15" t="s">
        <v>23</v>
      </c>
      <c r="D19" s="16">
        <v>36</v>
      </c>
      <c r="E19" s="16">
        <v>34</v>
      </c>
      <c r="F19" s="16">
        <f t="shared" si="0"/>
        <v>70</v>
      </c>
      <c r="G19" s="16">
        <v>28</v>
      </c>
      <c r="H19" s="73"/>
      <c r="I19" s="79"/>
      <c r="J19" s="79"/>
      <c r="K19" s="79"/>
      <c r="L19" s="82"/>
      <c r="M19" s="20"/>
      <c r="N19" s="20"/>
      <c r="O19" s="20"/>
    </row>
    <row r="20" spans="3:15" s="9" customFormat="1" ht="16.5" customHeight="1" x14ac:dyDescent="0.15">
      <c r="C20" s="15" t="s">
        <v>24</v>
      </c>
      <c r="D20" s="16">
        <v>249</v>
      </c>
      <c r="E20" s="16">
        <v>303</v>
      </c>
      <c r="F20" s="16">
        <f t="shared" si="0"/>
        <v>552</v>
      </c>
      <c r="G20" s="16">
        <v>247</v>
      </c>
      <c r="H20" s="73"/>
      <c r="I20" s="79"/>
      <c r="J20" s="79"/>
      <c r="K20" s="79"/>
      <c r="L20" s="82"/>
      <c r="M20" s="20"/>
      <c r="N20" s="20"/>
      <c r="O20" s="20"/>
    </row>
    <row r="21" spans="3:15" s="9" customFormat="1" ht="16.5" customHeight="1" x14ac:dyDescent="0.15">
      <c r="C21" s="15" t="s">
        <v>25</v>
      </c>
      <c r="D21" s="16">
        <v>223</v>
      </c>
      <c r="E21" s="16">
        <v>275</v>
      </c>
      <c r="F21" s="16">
        <f t="shared" si="0"/>
        <v>498</v>
      </c>
      <c r="G21" s="16">
        <v>246</v>
      </c>
      <c r="H21" s="73"/>
      <c r="I21" s="79"/>
      <c r="J21" s="79"/>
      <c r="K21" s="79"/>
      <c r="L21" s="82"/>
      <c r="M21" s="20"/>
      <c r="N21" s="20"/>
      <c r="O21" s="20"/>
    </row>
    <row r="22" spans="3:15" s="9" customFormat="1" ht="16.5" customHeight="1" x14ac:dyDescent="0.15">
      <c r="C22" s="15" t="s">
        <v>26</v>
      </c>
      <c r="D22" s="16">
        <v>209</v>
      </c>
      <c r="E22" s="16">
        <v>246</v>
      </c>
      <c r="F22" s="16">
        <f t="shared" si="0"/>
        <v>455</v>
      </c>
      <c r="G22" s="16">
        <v>196</v>
      </c>
      <c r="H22" s="84"/>
      <c r="I22" s="80"/>
      <c r="J22" s="80"/>
      <c r="K22" s="80"/>
      <c r="L22" s="86"/>
      <c r="M22" s="20"/>
      <c r="N22" s="20"/>
      <c r="O22" s="20"/>
    </row>
    <row r="23" spans="3:15" s="9" customFormat="1" ht="16.5" customHeight="1" x14ac:dyDescent="0.15">
      <c r="C23" s="15" t="s">
        <v>27</v>
      </c>
      <c r="D23" s="16">
        <v>356</v>
      </c>
      <c r="E23" s="16">
        <v>384</v>
      </c>
      <c r="F23" s="16">
        <f t="shared" si="0"/>
        <v>740</v>
      </c>
      <c r="G23" s="16">
        <v>316</v>
      </c>
      <c r="H23" s="72" t="s">
        <v>28</v>
      </c>
      <c r="I23" s="78">
        <f>SUM(D23:D24)</f>
        <v>784</v>
      </c>
      <c r="J23" s="78">
        <f>E23+E24</f>
        <v>851</v>
      </c>
      <c r="K23" s="78">
        <f>I23+J23</f>
        <v>1635</v>
      </c>
      <c r="L23" s="81">
        <f>SUM(G23:G24)</f>
        <v>696</v>
      </c>
      <c r="M23" s="20"/>
      <c r="N23" s="20"/>
      <c r="O23" s="20"/>
    </row>
    <row r="24" spans="3:15" s="9" customFormat="1" ht="16.5" customHeight="1" x14ac:dyDescent="0.15">
      <c r="C24" s="15" t="s">
        <v>29</v>
      </c>
      <c r="D24" s="16">
        <v>428</v>
      </c>
      <c r="E24" s="16">
        <v>467</v>
      </c>
      <c r="F24" s="16">
        <f t="shared" si="0"/>
        <v>895</v>
      </c>
      <c r="G24" s="16">
        <v>380</v>
      </c>
      <c r="H24" s="84"/>
      <c r="I24" s="80"/>
      <c r="J24" s="80"/>
      <c r="K24" s="80"/>
      <c r="L24" s="86"/>
      <c r="M24" s="20"/>
      <c r="N24" s="20"/>
      <c r="O24" s="20"/>
    </row>
    <row r="25" spans="3:15" s="9" customFormat="1" ht="16.5" customHeight="1" x14ac:dyDescent="0.15">
      <c r="C25" s="15" t="s">
        <v>30</v>
      </c>
      <c r="D25" s="16">
        <v>131</v>
      </c>
      <c r="E25" s="16">
        <v>183</v>
      </c>
      <c r="F25" s="16">
        <f t="shared" si="0"/>
        <v>314</v>
      </c>
      <c r="G25" s="16">
        <v>144</v>
      </c>
      <c r="H25" s="72" t="s">
        <v>31</v>
      </c>
      <c r="I25" s="78">
        <f>SUM(D25:D28)</f>
        <v>827</v>
      </c>
      <c r="J25" s="78">
        <f>E25+E26+E27+E28</f>
        <v>959</v>
      </c>
      <c r="K25" s="78">
        <f>I25+J25</f>
        <v>1786</v>
      </c>
      <c r="L25" s="81">
        <f>SUM(G25:G28)</f>
        <v>792</v>
      </c>
      <c r="M25" s="20"/>
      <c r="N25" s="20"/>
      <c r="O25" s="20"/>
    </row>
    <row r="26" spans="3:15" s="9" customFormat="1" ht="16.5" customHeight="1" x14ac:dyDescent="0.15">
      <c r="C26" s="15" t="s">
        <v>32</v>
      </c>
      <c r="D26" s="16">
        <v>126</v>
      </c>
      <c r="E26" s="16">
        <v>145</v>
      </c>
      <c r="F26" s="16">
        <f t="shared" si="0"/>
        <v>271</v>
      </c>
      <c r="G26" s="16">
        <v>119</v>
      </c>
      <c r="H26" s="73"/>
      <c r="I26" s="79"/>
      <c r="J26" s="79"/>
      <c r="K26" s="79"/>
      <c r="L26" s="82"/>
      <c r="M26" s="20"/>
      <c r="N26" s="20"/>
      <c r="O26" s="20"/>
    </row>
    <row r="27" spans="3:15" s="9" customFormat="1" ht="16.5" customHeight="1" x14ac:dyDescent="0.15">
      <c r="C27" s="15" t="s">
        <v>33</v>
      </c>
      <c r="D27" s="16">
        <v>374</v>
      </c>
      <c r="E27" s="16">
        <v>420</v>
      </c>
      <c r="F27" s="16">
        <f t="shared" si="0"/>
        <v>794</v>
      </c>
      <c r="G27" s="16">
        <v>355</v>
      </c>
      <c r="H27" s="73"/>
      <c r="I27" s="79"/>
      <c r="J27" s="79"/>
      <c r="K27" s="79"/>
      <c r="L27" s="82"/>
      <c r="M27" s="20"/>
      <c r="N27" s="20"/>
      <c r="O27" s="20"/>
    </row>
    <row r="28" spans="3:15" s="9" customFormat="1" ht="16.5" customHeight="1" x14ac:dyDescent="0.15">
      <c r="C28" s="15" t="s">
        <v>34</v>
      </c>
      <c r="D28" s="16">
        <v>196</v>
      </c>
      <c r="E28" s="16">
        <v>211</v>
      </c>
      <c r="F28" s="16">
        <f t="shared" si="0"/>
        <v>407</v>
      </c>
      <c r="G28" s="16">
        <v>174</v>
      </c>
      <c r="H28" s="84"/>
      <c r="I28" s="80"/>
      <c r="J28" s="80"/>
      <c r="K28" s="80"/>
      <c r="L28" s="86"/>
      <c r="M28" s="20"/>
      <c r="N28" s="20"/>
      <c r="O28" s="20"/>
    </row>
    <row r="29" spans="3:15" s="9" customFormat="1" ht="16.5" customHeight="1" x14ac:dyDescent="0.15">
      <c r="C29" s="15" t="s">
        <v>35</v>
      </c>
      <c r="D29" s="16">
        <v>367</v>
      </c>
      <c r="E29" s="16">
        <v>397</v>
      </c>
      <c r="F29" s="16">
        <f t="shared" si="0"/>
        <v>764</v>
      </c>
      <c r="G29" s="16">
        <v>298</v>
      </c>
      <c r="H29" s="72" t="s">
        <v>36</v>
      </c>
      <c r="I29" s="78">
        <f>SUM(D29:D30)</f>
        <v>424</v>
      </c>
      <c r="J29" s="78">
        <f>E29+E30</f>
        <v>466</v>
      </c>
      <c r="K29" s="78">
        <f>I29+J29</f>
        <v>890</v>
      </c>
      <c r="L29" s="81">
        <f>SUM(G29:G30)</f>
        <v>358</v>
      </c>
      <c r="M29" s="20"/>
      <c r="N29" s="20"/>
      <c r="O29" s="20"/>
    </row>
    <row r="30" spans="3:15" s="9" customFormat="1" ht="16.5" customHeight="1" x14ac:dyDescent="0.15">
      <c r="C30" s="15" t="s">
        <v>37</v>
      </c>
      <c r="D30" s="16">
        <v>57</v>
      </c>
      <c r="E30" s="16">
        <v>69</v>
      </c>
      <c r="F30" s="16">
        <f t="shared" si="0"/>
        <v>126</v>
      </c>
      <c r="G30" s="16">
        <v>60</v>
      </c>
      <c r="H30" s="84"/>
      <c r="I30" s="80"/>
      <c r="J30" s="80"/>
      <c r="K30" s="80"/>
      <c r="L30" s="86"/>
      <c r="M30" s="20"/>
      <c r="N30" s="20"/>
      <c r="O30" s="20"/>
    </row>
    <row r="31" spans="3:15" s="9" customFormat="1" ht="16.5" customHeight="1" x14ac:dyDescent="0.15">
      <c r="C31" s="15" t="s">
        <v>38</v>
      </c>
      <c r="D31" s="16">
        <v>685</v>
      </c>
      <c r="E31" s="16">
        <v>818</v>
      </c>
      <c r="F31" s="16">
        <f t="shared" si="0"/>
        <v>1503</v>
      </c>
      <c r="G31" s="16">
        <v>679</v>
      </c>
      <c r="H31" s="72" t="s">
        <v>39</v>
      </c>
      <c r="I31" s="78">
        <f>SUM(D31:D32)</f>
        <v>908</v>
      </c>
      <c r="J31" s="78">
        <f>E31+E32</f>
        <v>1074</v>
      </c>
      <c r="K31" s="78">
        <f>I31+J31</f>
        <v>1982</v>
      </c>
      <c r="L31" s="81">
        <f>SUM(G31:G32)</f>
        <v>876</v>
      </c>
      <c r="M31" s="20"/>
      <c r="N31" s="20"/>
      <c r="O31" s="20"/>
    </row>
    <row r="32" spans="3:15" s="9" customFormat="1" ht="16.5" customHeight="1" thickBot="1" x14ac:dyDescent="0.2">
      <c r="C32" s="21" t="s">
        <v>40</v>
      </c>
      <c r="D32" s="54">
        <v>223</v>
      </c>
      <c r="E32" s="54">
        <v>256</v>
      </c>
      <c r="F32" s="16">
        <f t="shared" si="0"/>
        <v>479</v>
      </c>
      <c r="G32" s="54">
        <v>197</v>
      </c>
      <c r="H32" s="74"/>
      <c r="I32" s="87"/>
      <c r="J32" s="87"/>
      <c r="K32" s="87"/>
      <c r="L32" s="83"/>
      <c r="M32" s="20"/>
      <c r="N32" s="20"/>
      <c r="O32" s="20"/>
    </row>
    <row r="33" spans="3:16" s="9" customFormat="1" ht="16.5" customHeight="1" thickTop="1" thickBot="1" x14ac:dyDescent="0.2">
      <c r="C33" s="22" t="s">
        <v>41</v>
      </c>
      <c r="D33" s="23">
        <f>SUM(D8:D32)</f>
        <v>4801</v>
      </c>
      <c r="E33" s="23">
        <f>SUM(E8:E32)</f>
        <v>5531</v>
      </c>
      <c r="F33" s="23">
        <f>SUM(F8:F32)</f>
        <v>10332</v>
      </c>
      <c r="G33" s="23">
        <f>SUM(G8:G32)</f>
        <v>4622</v>
      </c>
      <c r="H33" s="24"/>
      <c r="I33" s="25"/>
      <c r="J33" s="25"/>
      <c r="K33" s="25"/>
      <c r="L33" s="25"/>
      <c r="M33" s="26"/>
      <c r="N33" s="26"/>
      <c r="O33" s="20"/>
    </row>
    <row r="34" spans="3:16" s="9" customFormat="1" ht="16.5" customHeight="1" thickTop="1" x14ac:dyDescent="0.15">
      <c r="C34" s="27" t="s">
        <v>42</v>
      </c>
      <c r="D34" s="55">
        <v>191</v>
      </c>
      <c r="E34" s="55">
        <v>223</v>
      </c>
      <c r="F34" s="55">
        <f>D34+E34</f>
        <v>414</v>
      </c>
      <c r="G34" s="55">
        <v>160</v>
      </c>
      <c r="H34" s="88" t="s">
        <v>43</v>
      </c>
      <c r="I34" s="89">
        <f>SUM(D34:D36)</f>
        <v>417</v>
      </c>
      <c r="J34" s="89">
        <f>E34+E35+E36</f>
        <v>496</v>
      </c>
      <c r="K34" s="78">
        <f>I34+J34</f>
        <v>913</v>
      </c>
      <c r="L34" s="90">
        <f>SUM(G34:G36)</f>
        <v>375</v>
      </c>
      <c r="M34" s="20"/>
      <c r="N34" s="20"/>
      <c r="O34" s="20"/>
      <c r="P34" s="14"/>
    </row>
    <row r="35" spans="3:16" s="9" customFormat="1" ht="16.5" customHeight="1" x14ac:dyDescent="0.15">
      <c r="C35" s="15" t="s">
        <v>44</v>
      </c>
      <c r="D35" s="16">
        <v>167</v>
      </c>
      <c r="E35" s="16">
        <v>210</v>
      </c>
      <c r="F35" s="55">
        <f>D35+E35</f>
        <v>377</v>
      </c>
      <c r="G35" s="16">
        <v>175</v>
      </c>
      <c r="H35" s="73"/>
      <c r="I35" s="76"/>
      <c r="J35" s="76"/>
      <c r="K35" s="79"/>
      <c r="L35" s="82"/>
      <c r="M35" s="20"/>
      <c r="N35" s="20"/>
      <c r="O35" s="20"/>
    </row>
    <row r="36" spans="3:16" s="9" customFormat="1" ht="16.5" customHeight="1" x14ac:dyDescent="0.15">
      <c r="C36" s="15" t="s">
        <v>45</v>
      </c>
      <c r="D36" s="16">
        <v>59</v>
      </c>
      <c r="E36" s="16">
        <v>63</v>
      </c>
      <c r="F36" s="55">
        <f t="shared" ref="F36:F53" si="1">D36+E36</f>
        <v>122</v>
      </c>
      <c r="G36" s="16">
        <v>40</v>
      </c>
      <c r="H36" s="84"/>
      <c r="I36" s="85"/>
      <c r="J36" s="85"/>
      <c r="K36" s="80"/>
      <c r="L36" s="86"/>
      <c r="M36" s="20"/>
      <c r="N36" s="20"/>
      <c r="O36" s="20"/>
    </row>
    <row r="37" spans="3:16" s="9" customFormat="1" ht="16.5" customHeight="1" x14ac:dyDescent="0.15">
      <c r="C37" s="15" t="s">
        <v>46</v>
      </c>
      <c r="D37" s="16">
        <v>147</v>
      </c>
      <c r="E37" s="16">
        <v>152</v>
      </c>
      <c r="F37" s="55">
        <f t="shared" si="1"/>
        <v>299</v>
      </c>
      <c r="G37" s="16">
        <v>125</v>
      </c>
      <c r="H37" s="72" t="s">
        <v>47</v>
      </c>
      <c r="I37" s="75">
        <f>SUM(D37:D39)</f>
        <v>461</v>
      </c>
      <c r="J37" s="75">
        <f>E37+E38+E39</f>
        <v>469</v>
      </c>
      <c r="K37" s="78">
        <f>SUM(I37:J39)</f>
        <v>930</v>
      </c>
      <c r="L37" s="81">
        <f>SUM(G37:G39)</f>
        <v>376</v>
      </c>
      <c r="M37" s="20"/>
      <c r="N37" s="20"/>
      <c r="O37" s="20"/>
    </row>
    <row r="38" spans="3:16" s="9" customFormat="1" ht="16.5" customHeight="1" x14ac:dyDescent="0.15">
      <c r="C38" s="15" t="s">
        <v>48</v>
      </c>
      <c r="D38" s="16">
        <v>147</v>
      </c>
      <c r="E38" s="16">
        <v>138</v>
      </c>
      <c r="F38" s="55">
        <f t="shared" si="1"/>
        <v>285</v>
      </c>
      <c r="G38" s="16">
        <v>98</v>
      </c>
      <c r="H38" s="73"/>
      <c r="I38" s="76"/>
      <c r="J38" s="76"/>
      <c r="K38" s="79"/>
      <c r="L38" s="82"/>
      <c r="M38" s="20"/>
      <c r="N38" s="20"/>
      <c r="O38" s="20"/>
    </row>
    <row r="39" spans="3:16" s="9" customFormat="1" ht="16.5" customHeight="1" x14ac:dyDescent="0.15">
      <c r="C39" s="15" t="s">
        <v>49</v>
      </c>
      <c r="D39" s="16">
        <v>167</v>
      </c>
      <c r="E39" s="16">
        <v>179</v>
      </c>
      <c r="F39" s="55">
        <f t="shared" si="1"/>
        <v>346</v>
      </c>
      <c r="G39" s="16">
        <v>153</v>
      </c>
      <c r="H39" s="84"/>
      <c r="I39" s="85"/>
      <c r="J39" s="85"/>
      <c r="K39" s="80"/>
      <c r="L39" s="86"/>
      <c r="M39" s="20"/>
      <c r="N39" s="20"/>
      <c r="O39" s="20"/>
    </row>
    <row r="40" spans="3:16" s="9" customFormat="1" ht="16.5" customHeight="1" x14ac:dyDescent="0.15">
      <c r="C40" s="15" t="s">
        <v>50</v>
      </c>
      <c r="D40" s="16">
        <v>290</v>
      </c>
      <c r="E40" s="16">
        <v>336</v>
      </c>
      <c r="F40" s="55">
        <f t="shared" si="1"/>
        <v>626</v>
      </c>
      <c r="G40" s="16">
        <v>244</v>
      </c>
      <c r="H40" s="72" t="s">
        <v>51</v>
      </c>
      <c r="I40" s="75">
        <f>SUM(D40:D42)</f>
        <v>643</v>
      </c>
      <c r="J40" s="75">
        <f>E40+E41+E42</f>
        <v>712</v>
      </c>
      <c r="K40" s="78">
        <f>SUM(I40:J42)</f>
        <v>1355</v>
      </c>
      <c r="L40" s="81">
        <f>SUM(G40:G42)</f>
        <v>520</v>
      </c>
      <c r="M40" s="20"/>
      <c r="N40" s="20"/>
      <c r="O40" s="20"/>
    </row>
    <row r="41" spans="3:16" s="9" customFormat="1" ht="16.5" customHeight="1" x14ac:dyDescent="0.15">
      <c r="C41" s="15" t="s">
        <v>52</v>
      </c>
      <c r="D41" s="16">
        <v>270</v>
      </c>
      <c r="E41" s="16">
        <v>278</v>
      </c>
      <c r="F41" s="55">
        <f t="shared" si="1"/>
        <v>548</v>
      </c>
      <c r="G41" s="16">
        <v>200</v>
      </c>
      <c r="H41" s="73"/>
      <c r="I41" s="76"/>
      <c r="J41" s="76"/>
      <c r="K41" s="79"/>
      <c r="L41" s="82"/>
      <c r="M41" s="20"/>
      <c r="N41" s="20"/>
      <c r="O41" s="20"/>
    </row>
    <row r="42" spans="3:16" s="9" customFormat="1" ht="16.5" customHeight="1" x14ac:dyDescent="0.15">
      <c r="C42" s="15" t="s">
        <v>53</v>
      </c>
      <c r="D42" s="16">
        <v>83</v>
      </c>
      <c r="E42" s="16">
        <v>98</v>
      </c>
      <c r="F42" s="55">
        <f t="shared" si="1"/>
        <v>181</v>
      </c>
      <c r="G42" s="16">
        <v>76</v>
      </c>
      <c r="H42" s="84"/>
      <c r="I42" s="85"/>
      <c r="J42" s="85"/>
      <c r="K42" s="80"/>
      <c r="L42" s="86"/>
      <c r="M42" s="20"/>
      <c r="N42" s="20"/>
      <c r="O42" s="20"/>
    </row>
    <row r="43" spans="3:16" s="9" customFormat="1" ht="16.5" customHeight="1" x14ac:dyDescent="0.15">
      <c r="C43" s="15" t="s">
        <v>54</v>
      </c>
      <c r="D43" s="16">
        <v>87</v>
      </c>
      <c r="E43" s="16">
        <v>96</v>
      </c>
      <c r="F43" s="55">
        <f t="shared" si="1"/>
        <v>183</v>
      </c>
      <c r="G43" s="16">
        <v>60</v>
      </c>
      <c r="H43" s="72" t="s">
        <v>55</v>
      </c>
      <c r="I43" s="75">
        <f>SUM(D43:D45)</f>
        <v>464</v>
      </c>
      <c r="J43" s="75">
        <f>E43+E44+E45</f>
        <v>499</v>
      </c>
      <c r="K43" s="78">
        <f>SUM(I43:J45)</f>
        <v>963</v>
      </c>
      <c r="L43" s="81">
        <f>SUM(G43:G45)</f>
        <v>368</v>
      </c>
      <c r="M43" s="20"/>
      <c r="N43" s="20"/>
      <c r="O43" s="20"/>
    </row>
    <row r="44" spans="3:16" s="9" customFormat="1" ht="16.5" customHeight="1" x14ac:dyDescent="0.15">
      <c r="C44" s="15" t="s">
        <v>56</v>
      </c>
      <c r="D44" s="16">
        <v>195</v>
      </c>
      <c r="E44" s="16">
        <v>204</v>
      </c>
      <c r="F44" s="55">
        <f t="shared" si="1"/>
        <v>399</v>
      </c>
      <c r="G44" s="16">
        <v>143</v>
      </c>
      <c r="H44" s="73"/>
      <c r="I44" s="76"/>
      <c r="J44" s="76"/>
      <c r="K44" s="79"/>
      <c r="L44" s="82"/>
      <c r="M44" s="20"/>
      <c r="N44" s="20"/>
      <c r="O44" s="20"/>
    </row>
    <row r="45" spans="3:16" s="9" customFormat="1" ht="16.5" customHeight="1" x14ac:dyDescent="0.15">
      <c r="C45" s="15" t="s">
        <v>57</v>
      </c>
      <c r="D45" s="16">
        <v>182</v>
      </c>
      <c r="E45" s="16">
        <v>199</v>
      </c>
      <c r="F45" s="55">
        <f t="shared" si="1"/>
        <v>381</v>
      </c>
      <c r="G45" s="16">
        <v>165</v>
      </c>
      <c r="H45" s="84"/>
      <c r="I45" s="85"/>
      <c r="J45" s="85"/>
      <c r="K45" s="80"/>
      <c r="L45" s="86"/>
      <c r="M45" s="20"/>
      <c r="N45" s="20"/>
      <c r="O45" s="20"/>
    </row>
    <row r="46" spans="3:16" s="9" customFormat="1" ht="16.5" customHeight="1" x14ac:dyDescent="0.15">
      <c r="C46" s="15" t="s">
        <v>58</v>
      </c>
      <c r="D46" s="16">
        <v>85</v>
      </c>
      <c r="E46" s="16">
        <v>87</v>
      </c>
      <c r="F46" s="55">
        <f t="shared" si="1"/>
        <v>172</v>
      </c>
      <c r="G46" s="16">
        <v>67</v>
      </c>
      <c r="H46" s="72" t="s">
        <v>59</v>
      </c>
      <c r="I46" s="75">
        <f>SUM(D46:D48)</f>
        <v>440</v>
      </c>
      <c r="J46" s="75">
        <f>E46+E47+E48</f>
        <v>475</v>
      </c>
      <c r="K46" s="78">
        <f>SUM(I46:J48)</f>
        <v>915</v>
      </c>
      <c r="L46" s="81">
        <f>SUM(G46:G48)</f>
        <v>349</v>
      </c>
      <c r="M46" s="20"/>
      <c r="N46" s="20"/>
      <c r="O46" s="20"/>
    </row>
    <row r="47" spans="3:16" s="9" customFormat="1" ht="16.5" customHeight="1" x14ac:dyDescent="0.15">
      <c r="C47" s="15" t="s">
        <v>60</v>
      </c>
      <c r="D47" s="16">
        <v>88</v>
      </c>
      <c r="E47" s="16">
        <v>86</v>
      </c>
      <c r="F47" s="55">
        <f t="shared" si="1"/>
        <v>174</v>
      </c>
      <c r="G47" s="16">
        <v>70</v>
      </c>
      <c r="H47" s="73"/>
      <c r="I47" s="76"/>
      <c r="J47" s="76"/>
      <c r="K47" s="79"/>
      <c r="L47" s="82"/>
      <c r="M47" s="20"/>
      <c r="N47" s="20"/>
      <c r="O47" s="20"/>
    </row>
    <row r="48" spans="3:16" s="9" customFormat="1" ht="16.5" customHeight="1" x14ac:dyDescent="0.15">
      <c r="C48" s="15" t="s">
        <v>61</v>
      </c>
      <c r="D48" s="16">
        <v>267</v>
      </c>
      <c r="E48" s="16">
        <v>302</v>
      </c>
      <c r="F48" s="55">
        <f t="shared" si="1"/>
        <v>569</v>
      </c>
      <c r="G48" s="16">
        <v>212</v>
      </c>
      <c r="H48" s="84"/>
      <c r="I48" s="85"/>
      <c r="J48" s="85"/>
      <c r="K48" s="80"/>
      <c r="L48" s="86"/>
      <c r="M48" s="20"/>
      <c r="N48" s="20"/>
      <c r="O48" s="20"/>
    </row>
    <row r="49" spans="1:17" s="9" customFormat="1" ht="16.5" customHeight="1" x14ac:dyDescent="0.15">
      <c r="C49" s="15" t="s">
        <v>62</v>
      </c>
      <c r="D49" s="16">
        <v>430</v>
      </c>
      <c r="E49" s="16">
        <v>484</v>
      </c>
      <c r="F49" s="55">
        <f t="shared" si="1"/>
        <v>914</v>
      </c>
      <c r="G49" s="16">
        <v>402</v>
      </c>
      <c r="H49" s="72" t="s">
        <v>63</v>
      </c>
      <c r="I49" s="75">
        <f>SUM(D49:D51)</f>
        <v>702</v>
      </c>
      <c r="J49" s="75">
        <f>E49+E50+E51</f>
        <v>802</v>
      </c>
      <c r="K49" s="78">
        <f>SUM(I49:J51)</f>
        <v>1504</v>
      </c>
      <c r="L49" s="81">
        <f>SUM(G49:G51)</f>
        <v>632</v>
      </c>
      <c r="M49" s="20"/>
      <c r="N49" s="20"/>
      <c r="O49" s="20"/>
    </row>
    <row r="50" spans="1:17" s="9" customFormat="1" ht="16.5" customHeight="1" x14ac:dyDescent="0.15">
      <c r="C50" s="15" t="s">
        <v>64</v>
      </c>
      <c r="D50" s="16">
        <v>179</v>
      </c>
      <c r="E50" s="16">
        <v>201</v>
      </c>
      <c r="F50" s="55">
        <f t="shared" si="1"/>
        <v>380</v>
      </c>
      <c r="G50" s="16">
        <v>148</v>
      </c>
      <c r="H50" s="73"/>
      <c r="I50" s="76"/>
      <c r="J50" s="76"/>
      <c r="K50" s="79"/>
      <c r="L50" s="82"/>
      <c r="M50" s="20"/>
      <c r="N50" s="20"/>
      <c r="O50" s="20"/>
    </row>
    <row r="51" spans="1:17" s="9" customFormat="1" ht="16.5" customHeight="1" x14ac:dyDescent="0.15">
      <c r="C51" s="15" t="s">
        <v>65</v>
      </c>
      <c r="D51" s="16">
        <v>93</v>
      </c>
      <c r="E51" s="16">
        <v>117</v>
      </c>
      <c r="F51" s="55">
        <f t="shared" si="1"/>
        <v>210</v>
      </c>
      <c r="G51" s="16">
        <v>82</v>
      </c>
      <c r="H51" s="84"/>
      <c r="I51" s="85"/>
      <c r="J51" s="85"/>
      <c r="K51" s="80"/>
      <c r="L51" s="86"/>
      <c r="M51" s="20"/>
      <c r="N51" s="20"/>
      <c r="O51" s="20"/>
    </row>
    <row r="52" spans="1:17" s="9" customFormat="1" ht="16.5" customHeight="1" x14ac:dyDescent="0.15">
      <c r="C52" s="15" t="s">
        <v>66</v>
      </c>
      <c r="D52" s="16">
        <v>52</v>
      </c>
      <c r="E52" s="16">
        <v>66</v>
      </c>
      <c r="F52" s="55">
        <f t="shared" si="1"/>
        <v>118</v>
      </c>
      <c r="G52" s="16">
        <v>50</v>
      </c>
      <c r="H52" s="72" t="s">
        <v>67</v>
      </c>
      <c r="I52" s="75">
        <f>SUM(D52:D54)</f>
        <v>255</v>
      </c>
      <c r="J52" s="75">
        <f>E52+E53+E54</f>
        <v>279</v>
      </c>
      <c r="K52" s="78">
        <f>SUM(I52:J54)</f>
        <v>534</v>
      </c>
      <c r="L52" s="81">
        <f>SUM(G52:G54)</f>
        <v>207</v>
      </c>
      <c r="M52" s="20"/>
      <c r="N52" s="20"/>
      <c r="O52" s="20"/>
    </row>
    <row r="53" spans="1:17" s="9" customFormat="1" ht="16.5" customHeight="1" x14ac:dyDescent="0.15">
      <c r="C53" s="15" t="s">
        <v>68</v>
      </c>
      <c r="D53" s="16">
        <v>83</v>
      </c>
      <c r="E53" s="16">
        <v>82</v>
      </c>
      <c r="F53" s="55">
        <f t="shared" si="1"/>
        <v>165</v>
      </c>
      <c r="G53" s="16">
        <v>69</v>
      </c>
      <c r="H53" s="73"/>
      <c r="I53" s="76"/>
      <c r="J53" s="76"/>
      <c r="K53" s="79"/>
      <c r="L53" s="82"/>
      <c r="M53" s="20"/>
      <c r="N53" s="20"/>
      <c r="O53" s="20"/>
    </row>
    <row r="54" spans="1:17" s="9" customFormat="1" ht="16.5" customHeight="1" x14ac:dyDescent="0.15">
      <c r="C54" s="15" t="s">
        <v>69</v>
      </c>
      <c r="D54" s="16">
        <v>120</v>
      </c>
      <c r="E54" s="16">
        <v>131</v>
      </c>
      <c r="F54" s="55">
        <f>D54+E54</f>
        <v>251</v>
      </c>
      <c r="G54" s="16">
        <v>88</v>
      </c>
      <c r="H54" s="84"/>
      <c r="I54" s="85"/>
      <c r="J54" s="85"/>
      <c r="K54" s="80"/>
      <c r="L54" s="86"/>
      <c r="M54" s="20"/>
      <c r="N54" s="20"/>
      <c r="O54" s="20"/>
    </row>
    <row r="55" spans="1:17" s="9" customFormat="1" ht="16.5" customHeight="1" x14ac:dyDescent="0.15">
      <c r="C55" s="15" t="s">
        <v>70</v>
      </c>
      <c r="D55" s="16">
        <v>165</v>
      </c>
      <c r="E55" s="16">
        <v>179</v>
      </c>
      <c r="F55" s="55">
        <f>D55+E55</f>
        <v>344</v>
      </c>
      <c r="G55" s="16">
        <v>136</v>
      </c>
      <c r="H55" s="72" t="s">
        <v>71</v>
      </c>
      <c r="I55" s="75">
        <f>SUM(D55:D57)</f>
        <v>416</v>
      </c>
      <c r="J55" s="75">
        <f>E55+E56+E57</f>
        <v>463</v>
      </c>
      <c r="K55" s="78">
        <f>SUM(I55:J57)</f>
        <v>879</v>
      </c>
      <c r="L55" s="81">
        <f>SUM(G55:G57)</f>
        <v>414</v>
      </c>
      <c r="M55" s="20"/>
      <c r="N55" s="20"/>
      <c r="O55" s="20"/>
    </row>
    <row r="56" spans="1:17" s="9" customFormat="1" ht="16.5" customHeight="1" x14ac:dyDescent="0.15">
      <c r="C56" s="15" t="s">
        <v>72</v>
      </c>
      <c r="D56" s="16">
        <v>82</v>
      </c>
      <c r="E56" s="16">
        <v>95</v>
      </c>
      <c r="F56" s="55">
        <f>D56+E56</f>
        <v>177</v>
      </c>
      <c r="G56" s="16">
        <v>64</v>
      </c>
      <c r="H56" s="73"/>
      <c r="I56" s="76"/>
      <c r="J56" s="76"/>
      <c r="K56" s="79"/>
      <c r="L56" s="82"/>
      <c r="M56" s="20"/>
      <c r="N56" s="20"/>
      <c r="O56" s="20"/>
      <c r="Q56" s="14"/>
    </row>
    <row r="57" spans="1:17" s="9" customFormat="1" ht="16.5" customHeight="1" thickBot="1" x14ac:dyDescent="0.2">
      <c r="C57" s="21" t="s">
        <v>73</v>
      </c>
      <c r="D57" s="54">
        <v>169</v>
      </c>
      <c r="E57" s="54">
        <v>189</v>
      </c>
      <c r="F57" s="55">
        <f>D57+E57</f>
        <v>358</v>
      </c>
      <c r="G57" s="54">
        <v>214</v>
      </c>
      <c r="H57" s="74"/>
      <c r="I57" s="77"/>
      <c r="J57" s="77"/>
      <c r="K57" s="80"/>
      <c r="L57" s="83"/>
      <c r="M57" s="20"/>
      <c r="N57" s="20"/>
      <c r="O57" s="20"/>
    </row>
    <row r="58" spans="1:17" s="9" customFormat="1" ht="16.5" customHeight="1" thickTop="1" thickBot="1" x14ac:dyDescent="0.2">
      <c r="C58" s="28" t="s">
        <v>74</v>
      </c>
      <c r="D58" s="23">
        <f>SUM(D34:D57)</f>
        <v>3798</v>
      </c>
      <c r="E58" s="23">
        <f>SUM(E34:E57)</f>
        <v>4195</v>
      </c>
      <c r="F58" s="23">
        <f t="shared" ref="F58" si="2">SUM(F34:F57)</f>
        <v>7993</v>
      </c>
      <c r="G58" s="29">
        <f>SUM(G34:G57)</f>
        <v>3241</v>
      </c>
      <c r="H58" s="20"/>
      <c r="I58" s="20"/>
      <c r="J58" s="30" t="s">
        <v>75</v>
      </c>
      <c r="K58" s="30"/>
      <c r="L58" s="30"/>
      <c r="M58" s="20"/>
      <c r="N58" s="20"/>
      <c r="O58" s="20"/>
    </row>
    <row r="59" spans="1:17" s="9" customFormat="1" ht="16.5" customHeight="1" thickTop="1" thickBot="1" x14ac:dyDescent="0.2">
      <c r="C59" s="31" t="s">
        <v>76</v>
      </c>
      <c r="D59" s="32">
        <f>D33+D58</f>
        <v>8599</v>
      </c>
      <c r="E59" s="32">
        <f t="shared" ref="E59" si="3">E33+E58</f>
        <v>9726</v>
      </c>
      <c r="F59" s="32">
        <f>F33+F58</f>
        <v>18325</v>
      </c>
      <c r="G59" s="33">
        <f>G33+G58</f>
        <v>7863</v>
      </c>
      <c r="H59" s="20"/>
      <c r="I59" s="20"/>
      <c r="M59" s="20"/>
      <c r="N59" s="20"/>
      <c r="O59" s="20"/>
    </row>
    <row r="60" spans="1:17" s="9" customFormat="1" ht="12.75" customHeight="1" x14ac:dyDescent="0.15">
      <c r="C60" s="34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</row>
    <row r="61" spans="1:17" s="9" customFormat="1" ht="12.75" customHeight="1" x14ac:dyDescent="0.15">
      <c r="A61" s="3"/>
      <c r="B61" s="3"/>
      <c r="C61" s="3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"/>
      <c r="O61" s="3"/>
    </row>
    <row r="62" spans="1:17" ht="12.75" customHeight="1" x14ac:dyDescent="0.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7" ht="12.75" customHeight="1" x14ac:dyDescent="0.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7" ht="12.75" customHeight="1" x14ac:dyDescent="0.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ht="12.75" customHeight="1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ht="12.75" customHeight="1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ht="12.75" customHeight="1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2.75" customHeight="1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ht="12.75" customHeight="1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ht="12.75" customHeight="1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ht="12.75" customHeight="1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ht="12.75" customHeight="1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ht="12.75" customHeight="1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ht="12.75" customHeight="1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ht="12.75" customHeight="1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ht="12.75" customHeight="1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ht="12.75" customHeight="1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ht="12.75" customHeight="1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ht="12.75" customHeight="1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ht="12.75" customHeight="1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ht="12.75" customHeight="1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ht="12.75" customHeight="1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ht="12.75" customHeight="1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ht="12.75" customHeight="1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ht="12.75" customHeight="1" x14ac:dyDescent="0.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ht="12.75" customHeight="1" x14ac:dyDescent="0.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ht="12.75" customHeight="1" x14ac:dyDescent="0.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ht="12.75" customHeight="1" x14ac:dyDescent="0.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ht="12.75" customHeight="1" x14ac:dyDescent="0.1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ht="12.75" customHeight="1" x14ac:dyDescent="0.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2.75" customHeight="1" x14ac:dyDescent="0.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ht="12.75" customHeight="1" x14ac:dyDescent="0.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ht="12.75" customHeight="1" x14ac:dyDescent="0.1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ht="12.75" customHeight="1" x14ac:dyDescent="0.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ht="12.75" customHeight="1" x14ac:dyDescent="0.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ht="12.75" customHeight="1" x14ac:dyDescent="0.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ht="12.75" customHeight="1" x14ac:dyDescent="0.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ht="12.75" customHeight="1" x14ac:dyDescent="0.1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ht="12.75" customHeight="1" x14ac:dyDescent="0.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ht="12.75" customHeight="1" x14ac:dyDescent="0.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ht="12.75" customHeight="1" x14ac:dyDescent="0.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ht="12.75" customHeight="1" x14ac:dyDescent="0.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ht="12.75" customHeight="1" x14ac:dyDescent="0.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ht="12.75" customHeight="1" x14ac:dyDescent="0.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ht="12.75" customHeight="1" x14ac:dyDescent="0.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ht="12.75" customHeight="1" x14ac:dyDescent="0.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ht="12.75" customHeight="1" x14ac:dyDescent="0.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ht="12.75" customHeight="1" x14ac:dyDescent="0.1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ht="12.75" customHeight="1" x14ac:dyDescent="0.1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ht="12.75" customHeight="1" x14ac:dyDescent="0.1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ht="12.75" customHeight="1" x14ac:dyDescent="0.1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ht="12.75" customHeight="1" x14ac:dyDescent="0.1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ht="12.75" customHeight="1" x14ac:dyDescent="0.1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ht="12.75" customHeight="1" x14ac:dyDescent="0.1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ht="12.75" customHeight="1" x14ac:dyDescent="0.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ht="12.75" customHeight="1" x14ac:dyDescent="0.1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ht="12.75" customHeight="1" x14ac:dyDescent="0.1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ht="12.75" customHeight="1" x14ac:dyDescent="0.1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ht="12.75" customHeight="1" x14ac:dyDescent="0.1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ht="12.75" customHeight="1" x14ac:dyDescent="0.1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ht="12.75" customHeight="1" x14ac:dyDescent="0.1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ht="12.75" customHeight="1" x14ac:dyDescent="0.1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ht="12.75" customHeight="1" x14ac:dyDescent="0.1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ht="12.75" customHeight="1" x14ac:dyDescent="0.1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ht="12.75" customHeight="1" x14ac:dyDescent="0.1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ht="12.75" customHeight="1" x14ac:dyDescent="0.1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ht="12.75" customHeight="1" x14ac:dyDescent="0.1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ht="12.75" customHeight="1" x14ac:dyDescent="0.1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ht="12.75" customHeight="1" x14ac:dyDescent="0.1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ht="12.75" customHeight="1" x14ac:dyDescent="0.1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</sheetData>
  <mergeCells count="87">
    <mergeCell ref="C2:L3"/>
    <mergeCell ref="C4:L4"/>
    <mergeCell ref="C5:C7"/>
    <mergeCell ref="F5:F7"/>
    <mergeCell ref="G5:G7"/>
    <mergeCell ref="H5:H7"/>
    <mergeCell ref="K5:K7"/>
    <mergeCell ref="L5:L7"/>
    <mergeCell ref="D6:D7"/>
    <mergeCell ref="E6:E7"/>
    <mergeCell ref="I6:I7"/>
    <mergeCell ref="J6:J7"/>
    <mergeCell ref="H9:H10"/>
    <mergeCell ref="I9:I10"/>
    <mergeCell ref="J9:J10"/>
    <mergeCell ref="L9:L10"/>
    <mergeCell ref="H11:H17"/>
    <mergeCell ref="I11:I17"/>
    <mergeCell ref="J11:J17"/>
    <mergeCell ref="K11:K17"/>
    <mergeCell ref="L11:L17"/>
    <mergeCell ref="K9:K10"/>
    <mergeCell ref="H23:H24"/>
    <mergeCell ref="I23:I24"/>
    <mergeCell ref="J23:J24"/>
    <mergeCell ref="K23:K24"/>
    <mergeCell ref="L23:L24"/>
    <mergeCell ref="H18:H22"/>
    <mergeCell ref="I18:I22"/>
    <mergeCell ref="J18:J22"/>
    <mergeCell ref="K18:K22"/>
    <mergeCell ref="L18:L22"/>
    <mergeCell ref="H29:H30"/>
    <mergeCell ref="I29:I30"/>
    <mergeCell ref="J29:J30"/>
    <mergeCell ref="K29:K30"/>
    <mergeCell ref="L29:L30"/>
    <mergeCell ref="H25:H28"/>
    <mergeCell ref="I25:I28"/>
    <mergeCell ref="J25:J28"/>
    <mergeCell ref="K25:K28"/>
    <mergeCell ref="L25:L28"/>
    <mergeCell ref="H34:H36"/>
    <mergeCell ref="I34:I36"/>
    <mergeCell ref="J34:J36"/>
    <mergeCell ref="K34:K36"/>
    <mergeCell ref="L34:L36"/>
    <mergeCell ref="H31:H32"/>
    <mergeCell ref="I31:I32"/>
    <mergeCell ref="J31:J32"/>
    <mergeCell ref="K31:K32"/>
    <mergeCell ref="L31:L32"/>
    <mergeCell ref="H40:H42"/>
    <mergeCell ref="I40:I42"/>
    <mergeCell ref="J40:J42"/>
    <mergeCell ref="K40:K42"/>
    <mergeCell ref="L40:L42"/>
    <mergeCell ref="H37:H39"/>
    <mergeCell ref="I37:I39"/>
    <mergeCell ref="J37:J39"/>
    <mergeCell ref="K37:K39"/>
    <mergeCell ref="L37:L39"/>
    <mergeCell ref="H46:H48"/>
    <mergeCell ref="I46:I48"/>
    <mergeCell ref="J46:J48"/>
    <mergeCell ref="K46:K48"/>
    <mergeCell ref="L46:L48"/>
    <mergeCell ref="H43:H45"/>
    <mergeCell ref="I43:I45"/>
    <mergeCell ref="J43:J45"/>
    <mergeCell ref="K43:K45"/>
    <mergeCell ref="L43:L45"/>
    <mergeCell ref="H52:H54"/>
    <mergeCell ref="I52:I54"/>
    <mergeCell ref="J52:J54"/>
    <mergeCell ref="K52:K54"/>
    <mergeCell ref="L52:L54"/>
    <mergeCell ref="H49:H51"/>
    <mergeCell ref="I49:I51"/>
    <mergeCell ref="J49:J51"/>
    <mergeCell ref="K49:K51"/>
    <mergeCell ref="L49:L51"/>
    <mergeCell ref="H55:H57"/>
    <mergeCell ref="I55:I57"/>
    <mergeCell ref="J55:J57"/>
    <mergeCell ref="K55:K57"/>
    <mergeCell ref="L55:L57"/>
  </mergeCells>
  <phoneticPr fontId="1"/>
  <pageMargins left="0.7" right="0.7" top="0.75" bottom="0.75" header="0.3" footer="0.3"/>
  <pageSetup paperSize="9"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30"/>
  <sheetViews>
    <sheetView zoomScaleNormal="100" workbookViewId="0">
      <selection activeCell="D9" sqref="D9"/>
    </sheetView>
  </sheetViews>
  <sheetFormatPr defaultRowHeight="13.5" x14ac:dyDescent="0.15"/>
  <cols>
    <col min="1" max="2" width="2" style="1" customWidth="1"/>
    <col min="3" max="3" width="10.875" style="1" customWidth="1"/>
    <col min="4" max="5" width="9.5" style="1" customWidth="1"/>
    <col min="6" max="7" width="10.875" style="1" customWidth="1"/>
    <col min="8" max="8" width="5.125" style="1" customWidth="1"/>
    <col min="9" max="12" width="10.875" style="1" customWidth="1"/>
    <col min="13" max="13" width="5.875" style="1" customWidth="1"/>
    <col min="14" max="15" width="10.25" style="1" customWidth="1"/>
    <col min="16" max="16" width="9" style="1" customWidth="1"/>
    <col min="17" max="16384" width="9" style="3"/>
  </cols>
  <sheetData>
    <row r="1" spans="1:18" ht="17.25" customHeight="1" x14ac:dyDescent="0.1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8" ht="14.25" customHeight="1" x14ac:dyDescent="0.15">
      <c r="B2" s="4"/>
      <c r="C2" s="93" t="s">
        <v>0</v>
      </c>
      <c r="D2" s="93"/>
      <c r="E2" s="93"/>
      <c r="F2" s="93"/>
      <c r="G2" s="93"/>
      <c r="H2" s="93"/>
      <c r="I2" s="93"/>
      <c r="J2" s="93"/>
      <c r="K2" s="93"/>
      <c r="L2" s="93"/>
      <c r="M2" s="57"/>
      <c r="N2" s="4"/>
      <c r="O2" s="4"/>
    </row>
    <row r="3" spans="1:18" s="5" customFormat="1" ht="11.45" customHeight="1" x14ac:dyDescent="0.15">
      <c r="C3" s="93"/>
      <c r="D3" s="93"/>
      <c r="E3" s="93"/>
      <c r="F3" s="93"/>
      <c r="G3" s="93"/>
      <c r="H3" s="93"/>
      <c r="I3" s="93"/>
      <c r="J3" s="93"/>
      <c r="K3" s="93"/>
      <c r="L3" s="93"/>
      <c r="M3" s="57"/>
    </row>
    <row r="4" spans="1:18" s="6" customFormat="1" ht="12" customHeight="1" thickBot="1" x14ac:dyDescent="0.2">
      <c r="C4" s="94" t="s">
        <v>84</v>
      </c>
      <c r="D4" s="94"/>
      <c r="E4" s="94"/>
      <c r="F4" s="94"/>
      <c r="G4" s="94"/>
      <c r="H4" s="94"/>
      <c r="I4" s="94"/>
      <c r="J4" s="94"/>
      <c r="K4" s="94"/>
      <c r="L4" s="94"/>
      <c r="M4" s="7"/>
      <c r="Q4" s="7"/>
    </row>
    <row r="5" spans="1:18" s="9" customFormat="1" ht="13.5" customHeight="1" x14ac:dyDescent="0.15">
      <c r="A5" s="8"/>
      <c r="C5" s="95" t="s">
        <v>1</v>
      </c>
      <c r="D5" s="10"/>
      <c r="E5" s="11"/>
      <c r="F5" s="98" t="s">
        <v>2</v>
      </c>
      <c r="G5" s="101" t="s">
        <v>3</v>
      </c>
      <c r="H5" s="104" t="s">
        <v>4</v>
      </c>
      <c r="I5" s="12"/>
      <c r="J5" s="12"/>
      <c r="K5" s="107" t="s">
        <v>2</v>
      </c>
      <c r="L5" s="110" t="s">
        <v>3</v>
      </c>
      <c r="M5" s="13"/>
      <c r="N5" s="13"/>
      <c r="O5" s="13"/>
      <c r="Q5" s="14"/>
    </row>
    <row r="6" spans="1:18" s="9" customFormat="1" ht="9.75" customHeight="1" x14ac:dyDescent="0.15">
      <c r="A6" s="8"/>
      <c r="C6" s="96"/>
      <c r="D6" s="113" t="s">
        <v>5</v>
      </c>
      <c r="E6" s="113" t="s">
        <v>6</v>
      </c>
      <c r="F6" s="99"/>
      <c r="G6" s="102"/>
      <c r="H6" s="105"/>
      <c r="I6" s="116" t="s">
        <v>5</v>
      </c>
      <c r="J6" s="118" t="s">
        <v>7</v>
      </c>
      <c r="K6" s="108"/>
      <c r="L6" s="111"/>
      <c r="M6" s="13"/>
      <c r="N6" s="13"/>
      <c r="O6" s="13"/>
      <c r="Q6" s="14"/>
    </row>
    <row r="7" spans="1:18" s="9" customFormat="1" ht="9" customHeight="1" x14ac:dyDescent="0.15">
      <c r="A7" s="8"/>
      <c r="C7" s="97"/>
      <c r="D7" s="114"/>
      <c r="E7" s="115"/>
      <c r="F7" s="100"/>
      <c r="G7" s="103"/>
      <c r="H7" s="106"/>
      <c r="I7" s="117"/>
      <c r="J7" s="119"/>
      <c r="K7" s="109"/>
      <c r="L7" s="112"/>
      <c r="M7" s="13"/>
      <c r="N7" s="13"/>
      <c r="O7" s="13"/>
    </row>
    <row r="8" spans="1:18" s="9" customFormat="1" ht="16.5" customHeight="1" x14ac:dyDescent="0.15">
      <c r="C8" s="15" t="s">
        <v>8</v>
      </c>
      <c r="D8" s="16">
        <v>241</v>
      </c>
      <c r="E8" s="59">
        <v>290</v>
      </c>
      <c r="F8" s="16">
        <f>D8+E8</f>
        <v>531</v>
      </c>
      <c r="G8" s="16">
        <v>259</v>
      </c>
      <c r="H8" s="17" t="s">
        <v>9</v>
      </c>
      <c r="I8" s="18">
        <f>SUM(D8)</f>
        <v>241</v>
      </c>
      <c r="J8" s="18">
        <f>E8</f>
        <v>290</v>
      </c>
      <c r="K8" s="18">
        <f>I8+J8</f>
        <v>531</v>
      </c>
      <c r="L8" s="19">
        <f>G8</f>
        <v>259</v>
      </c>
      <c r="M8" s="20"/>
      <c r="N8" s="20"/>
      <c r="O8" s="20"/>
    </row>
    <row r="9" spans="1:18" s="9" customFormat="1" ht="16.5" customHeight="1" x14ac:dyDescent="0.15">
      <c r="C9" s="15" t="s">
        <v>10</v>
      </c>
      <c r="D9" s="16">
        <v>323</v>
      </c>
      <c r="E9" s="16">
        <v>375</v>
      </c>
      <c r="F9" s="16">
        <f>D9+E9</f>
        <v>698</v>
      </c>
      <c r="G9" s="16">
        <v>316</v>
      </c>
      <c r="H9" s="72" t="s">
        <v>11</v>
      </c>
      <c r="I9" s="78">
        <f>SUM(D9:D10)</f>
        <v>404</v>
      </c>
      <c r="J9" s="78">
        <f>E9+E10</f>
        <v>464</v>
      </c>
      <c r="K9" s="78">
        <f>I9+J9</f>
        <v>868</v>
      </c>
      <c r="L9" s="81">
        <f>SUM(G9:G10)</f>
        <v>404</v>
      </c>
      <c r="M9" s="20"/>
      <c r="N9" s="20"/>
      <c r="O9" s="20"/>
    </row>
    <row r="10" spans="1:18" s="9" customFormat="1" ht="16.5" customHeight="1" x14ac:dyDescent="0.15">
      <c r="C10" s="15" t="s">
        <v>12</v>
      </c>
      <c r="D10" s="16">
        <v>81</v>
      </c>
      <c r="E10" s="16">
        <v>89</v>
      </c>
      <c r="F10" s="16">
        <f>D10+E10</f>
        <v>170</v>
      </c>
      <c r="G10" s="16">
        <v>88</v>
      </c>
      <c r="H10" s="84"/>
      <c r="I10" s="80"/>
      <c r="J10" s="80"/>
      <c r="K10" s="80"/>
      <c r="L10" s="86"/>
      <c r="M10" s="20"/>
      <c r="N10" s="20"/>
      <c r="O10" s="20"/>
      <c r="R10" s="14"/>
    </row>
    <row r="11" spans="1:18" s="9" customFormat="1" ht="16.5" customHeight="1" x14ac:dyDescent="0.15">
      <c r="C11" s="15" t="s">
        <v>13</v>
      </c>
      <c r="D11" s="16">
        <v>49</v>
      </c>
      <c r="E11" s="16">
        <v>44</v>
      </c>
      <c r="F11" s="16">
        <f>D11+E11</f>
        <v>93</v>
      </c>
      <c r="G11" s="16">
        <v>49</v>
      </c>
      <c r="H11" s="72" t="s">
        <v>14</v>
      </c>
      <c r="I11" s="78">
        <f>SUM(D11:D17)</f>
        <v>481</v>
      </c>
      <c r="J11" s="78">
        <f>E11+E12+E13+E14+E15+E16+E17</f>
        <v>552</v>
      </c>
      <c r="K11" s="78">
        <f>I11+J11</f>
        <v>1033</v>
      </c>
      <c r="L11" s="81">
        <f>SUM(G11:G17)</f>
        <v>506</v>
      </c>
      <c r="M11" s="20"/>
      <c r="N11" s="20"/>
      <c r="O11" s="20"/>
      <c r="R11" s="14"/>
    </row>
    <row r="12" spans="1:18" s="9" customFormat="1" ht="16.5" customHeight="1" x14ac:dyDescent="0.15">
      <c r="C12" s="15" t="s">
        <v>15</v>
      </c>
      <c r="D12" s="16">
        <v>34</v>
      </c>
      <c r="E12" s="16">
        <v>54</v>
      </c>
      <c r="F12" s="16">
        <f t="shared" ref="F12:F32" si="0">D12+E12</f>
        <v>88</v>
      </c>
      <c r="G12" s="16">
        <v>42</v>
      </c>
      <c r="H12" s="73"/>
      <c r="I12" s="79"/>
      <c r="J12" s="79"/>
      <c r="K12" s="79"/>
      <c r="L12" s="82"/>
      <c r="M12" s="20"/>
      <c r="N12" s="20"/>
      <c r="O12" s="20"/>
    </row>
    <row r="13" spans="1:18" s="9" customFormat="1" ht="16.5" customHeight="1" x14ac:dyDescent="0.15">
      <c r="C13" s="15" t="s">
        <v>16</v>
      </c>
      <c r="D13" s="16">
        <v>34</v>
      </c>
      <c r="E13" s="16">
        <v>33</v>
      </c>
      <c r="F13" s="16">
        <f>D13+E13</f>
        <v>67</v>
      </c>
      <c r="G13" s="16">
        <v>28</v>
      </c>
      <c r="H13" s="73"/>
      <c r="I13" s="79"/>
      <c r="J13" s="79"/>
      <c r="K13" s="79"/>
      <c r="L13" s="82"/>
      <c r="M13" s="20"/>
      <c r="N13" s="20"/>
      <c r="O13" s="20"/>
    </row>
    <row r="14" spans="1:18" s="9" customFormat="1" ht="16.5" customHeight="1" x14ac:dyDescent="0.15">
      <c r="C14" s="15" t="s">
        <v>17</v>
      </c>
      <c r="D14" s="16">
        <v>138</v>
      </c>
      <c r="E14" s="16">
        <v>144</v>
      </c>
      <c r="F14" s="16">
        <f t="shared" si="0"/>
        <v>282</v>
      </c>
      <c r="G14" s="16">
        <v>138</v>
      </c>
      <c r="H14" s="73"/>
      <c r="I14" s="79"/>
      <c r="J14" s="79"/>
      <c r="K14" s="79"/>
      <c r="L14" s="82"/>
      <c r="M14" s="20"/>
      <c r="N14" s="20"/>
      <c r="O14" s="20"/>
    </row>
    <row r="15" spans="1:18" s="9" customFormat="1" ht="16.5" customHeight="1" x14ac:dyDescent="0.15">
      <c r="C15" s="15" t="s">
        <v>18</v>
      </c>
      <c r="D15" s="16">
        <v>62</v>
      </c>
      <c r="E15" s="16">
        <v>76</v>
      </c>
      <c r="F15" s="16">
        <f t="shared" si="0"/>
        <v>138</v>
      </c>
      <c r="G15" s="16">
        <v>63</v>
      </c>
      <c r="H15" s="73"/>
      <c r="I15" s="79"/>
      <c r="J15" s="79"/>
      <c r="K15" s="79"/>
      <c r="L15" s="82"/>
      <c r="M15" s="20"/>
      <c r="N15" s="20"/>
      <c r="O15" s="20"/>
    </row>
    <row r="16" spans="1:18" s="9" customFormat="1" ht="16.5" customHeight="1" x14ac:dyDescent="0.15">
      <c r="C16" s="15" t="s">
        <v>19</v>
      </c>
      <c r="D16" s="16">
        <v>47</v>
      </c>
      <c r="E16" s="16">
        <v>55</v>
      </c>
      <c r="F16" s="16">
        <f t="shared" si="0"/>
        <v>102</v>
      </c>
      <c r="G16" s="16">
        <v>50</v>
      </c>
      <c r="H16" s="73"/>
      <c r="I16" s="79"/>
      <c r="J16" s="79"/>
      <c r="K16" s="79"/>
      <c r="L16" s="82"/>
      <c r="M16" s="20"/>
      <c r="N16" s="20"/>
      <c r="O16" s="20"/>
    </row>
    <row r="17" spans="3:15" s="9" customFormat="1" ht="16.5" customHeight="1" x14ac:dyDescent="0.15">
      <c r="C17" s="15" t="s">
        <v>20</v>
      </c>
      <c r="D17" s="16">
        <v>117</v>
      </c>
      <c r="E17" s="16">
        <v>146</v>
      </c>
      <c r="F17" s="16">
        <f t="shared" si="0"/>
        <v>263</v>
      </c>
      <c r="G17" s="16">
        <v>136</v>
      </c>
      <c r="H17" s="92"/>
      <c r="I17" s="80"/>
      <c r="J17" s="80"/>
      <c r="K17" s="80"/>
      <c r="L17" s="86"/>
      <c r="M17" s="20"/>
      <c r="N17" s="20"/>
      <c r="O17" s="20"/>
    </row>
    <row r="18" spans="3:15" s="9" customFormat="1" ht="16.5" customHeight="1" x14ac:dyDescent="0.15">
      <c r="C18" s="15" t="s">
        <v>21</v>
      </c>
      <c r="D18" s="16">
        <v>14</v>
      </c>
      <c r="E18" s="16">
        <v>16</v>
      </c>
      <c r="F18" s="16">
        <f t="shared" si="0"/>
        <v>30</v>
      </c>
      <c r="G18" s="16">
        <v>12</v>
      </c>
      <c r="H18" s="91" t="s">
        <v>22</v>
      </c>
      <c r="I18" s="78">
        <f>SUM(D18:D22)</f>
        <v>734</v>
      </c>
      <c r="J18" s="78">
        <f>E18+E19+E20+E21+E22</f>
        <v>878</v>
      </c>
      <c r="K18" s="78">
        <f>I18+J18</f>
        <v>1612</v>
      </c>
      <c r="L18" s="81">
        <f>SUM(G18:G22)</f>
        <v>735</v>
      </c>
      <c r="M18" s="20"/>
      <c r="N18" s="20"/>
      <c r="O18" s="20"/>
    </row>
    <row r="19" spans="3:15" s="9" customFormat="1" ht="16.5" customHeight="1" x14ac:dyDescent="0.15">
      <c r="C19" s="15" t="s">
        <v>23</v>
      </c>
      <c r="D19" s="16">
        <v>36</v>
      </c>
      <c r="E19" s="16">
        <v>34</v>
      </c>
      <c r="F19" s="16">
        <f t="shared" si="0"/>
        <v>70</v>
      </c>
      <c r="G19" s="16">
        <v>28</v>
      </c>
      <c r="H19" s="73"/>
      <c r="I19" s="79"/>
      <c r="J19" s="79"/>
      <c r="K19" s="79"/>
      <c r="L19" s="82"/>
      <c r="M19" s="20"/>
      <c r="N19" s="20"/>
      <c r="O19" s="20"/>
    </row>
    <row r="20" spans="3:15" s="9" customFormat="1" ht="16.5" customHeight="1" x14ac:dyDescent="0.15">
      <c r="C20" s="15" t="s">
        <v>24</v>
      </c>
      <c r="D20" s="16">
        <v>250</v>
      </c>
      <c r="E20" s="16">
        <v>302</v>
      </c>
      <c r="F20" s="16">
        <f t="shared" si="0"/>
        <v>552</v>
      </c>
      <c r="G20" s="16">
        <v>247</v>
      </c>
      <c r="H20" s="73"/>
      <c r="I20" s="79"/>
      <c r="J20" s="79"/>
      <c r="K20" s="79"/>
      <c r="L20" s="82"/>
      <c r="M20" s="20"/>
      <c r="N20" s="20"/>
      <c r="O20" s="20"/>
    </row>
    <row r="21" spans="3:15" s="9" customFormat="1" ht="16.5" customHeight="1" x14ac:dyDescent="0.15">
      <c r="C21" s="15" t="s">
        <v>25</v>
      </c>
      <c r="D21" s="16">
        <v>225</v>
      </c>
      <c r="E21" s="16">
        <v>278</v>
      </c>
      <c r="F21" s="16">
        <f t="shared" si="0"/>
        <v>503</v>
      </c>
      <c r="G21" s="16">
        <v>250</v>
      </c>
      <c r="H21" s="73"/>
      <c r="I21" s="79"/>
      <c r="J21" s="79"/>
      <c r="K21" s="79"/>
      <c r="L21" s="82"/>
      <c r="M21" s="20"/>
      <c r="N21" s="20"/>
      <c r="O21" s="20"/>
    </row>
    <row r="22" spans="3:15" s="9" customFormat="1" ht="16.5" customHeight="1" x14ac:dyDescent="0.15">
      <c r="C22" s="15" t="s">
        <v>26</v>
      </c>
      <c r="D22" s="16">
        <v>209</v>
      </c>
      <c r="E22" s="16">
        <v>248</v>
      </c>
      <c r="F22" s="16">
        <f t="shared" si="0"/>
        <v>457</v>
      </c>
      <c r="G22" s="16">
        <v>198</v>
      </c>
      <c r="H22" s="84"/>
      <c r="I22" s="80"/>
      <c r="J22" s="80"/>
      <c r="K22" s="80"/>
      <c r="L22" s="86"/>
      <c r="M22" s="20"/>
      <c r="N22" s="20"/>
      <c r="O22" s="20"/>
    </row>
    <row r="23" spans="3:15" s="9" customFormat="1" ht="16.5" customHeight="1" x14ac:dyDescent="0.15">
      <c r="C23" s="15" t="s">
        <v>27</v>
      </c>
      <c r="D23" s="16">
        <v>355</v>
      </c>
      <c r="E23" s="16">
        <v>384</v>
      </c>
      <c r="F23" s="16">
        <f t="shared" si="0"/>
        <v>739</v>
      </c>
      <c r="G23" s="16">
        <v>315</v>
      </c>
      <c r="H23" s="72" t="s">
        <v>28</v>
      </c>
      <c r="I23" s="78">
        <f>SUM(D23:D24)</f>
        <v>775</v>
      </c>
      <c r="J23" s="78">
        <f>E23+E24</f>
        <v>842</v>
      </c>
      <c r="K23" s="78">
        <f>I23+J23</f>
        <v>1617</v>
      </c>
      <c r="L23" s="81">
        <f>SUM(G23:G24)</f>
        <v>692</v>
      </c>
      <c r="M23" s="20"/>
      <c r="N23" s="20"/>
      <c r="O23" s="20"/>
    </row>
    <row r="24" spans="3:15" s="9" customFormat="1" ht="16.5" customHeight="1" x14ac:dyDescent="0.15">
      <c r="C24" s="15" t="s">
        <v>29</v>
      </c>
      <c r="D24" s="16">
        <v>420</v>
      </c>
      <c r="E24" s="16">
        <v>458</v>
      </c>
      <c r="F24" s="16">
        <f t="shared" si="0"/>
        <v>878</v>
      </c>
      <c r="G24" s="16">
        <v>377</v>
      </c>
      <c r="H24" s="84"/>
      <c r="I24" s="80"/>
      <c r="J24" s="80"/>
      <c r="K24" s="80"/>
      <c r="L24" s="86"/>
      <c r="M24" s="20"/>
      <c r="N24" s="20"/>
      <c r="O24" s="20"/>
    </row>
    <row r="25" spans="3:15" s="9" customFormat="1" ht="16.5" customHeight="1" x14ac:dyDescent="0.15">
      <c r="C25" s="15" t="s">
        <v>30</v>
      </c>
      <c r="D25" s="16">
        <v>131</v>
      </c>
      <c r="E25" s="16">
        <v>182</v>
      </c>
      <c r="F25" s="16">
        <f t="shared" si="0"/>
        <v>313</v>
      </c>
      <c r="G25" s="16">
        <v>144</v>
      </c>
      <c r="H25" s="72" t="s">
        <v>31</v>
      </c>
      <c r="I25" s="78">
        <f>SUM(D25:D28)</f>
        <v>825</v>
      </c>
      <c r="J25" s="78">
        <f>E25+E26+E27+E28</f>
        <v>957</v>
      </c>
      <c r="K25" s="78">
        <f>I25+J25</f>
        <v>1782</v>
      </c>
      <c r="L25" s="81">
        <f>SUM(G25:G28)</f>
        <v>790</v>
      </c>
      <c r="M25" s="20"/>
      <c r="N25" s="20"/>
      <c r="O25" s="20"/>
    </row>
    <row r="26" spans="3:15" s="9" customFormat="1" ht="16.5" customHeight="1" x14ac:dyDescent="0.15">
      <c r="C26" s="15" t="s">
        <v>32</v>
      </c>
      <c r="D26" s="16">
        <v>126</v>
      </c>
      <c r="E26" s="16">
        <v>145</v>
      </c>
      <c r="F26" s="16">
        <f t="shared" si="0"/>
        <v>271</v>
      </c>
      <c r="G26" s="16">
        <v>119</v>
      </c>
      <c r="H26" s="73"/>
      <c r="I26" s="79"/>
      <c r="J26" s="79"/>
      <c r="K26" s="79"/>
      <c r="L26" s="82"/>
      <c r="M26" s="20"/>
      <c r="N26" s="20"/>
      <c r="O26" s="20"/>
    </row>
    <row r="27" spans="3:15" s="9" customFormat="1" ht="16.5" customHeight="1" x14ac:dyDescent="0.15">
      <c r="C27" s="15" t="s">
        <v>33</v>
      </c>
      <c r="D27" s="16">
        <v>373</v>
      </c>
      <c r="E27" s="16">
        <v>419</v>
      </c>
      <c r="F27" s="16">
        <f t="shared" si="0"/>
        <v>792</v>
      </c>
      <c r="G27" s="16">
        <v>354</v>
      </c>
      <c r="H27" s="73"/>
      <c r="I27" s="79"/>
      <c r="J27" s="79"/>
      <c r="K27" s="79"/>
      <c r="L27" s="82"/>
      <c r="M27" s="20"/>
      <c r="N27" s="20"/>
      <c r="O27" s="20"/>
    </row>
    <row r="28" spans="3:15" s="9" customFormat="1" ht="16.5" customHeight="1" x14ac:dyDescent="0.15">
      <c r="C28" s="15" t="s">
        <v>34</v>
      </c>
      <c r="D28" s="16">
        <v>195</v>
      </c>
      <c r="E28" s="16">
        <v>211</v>
      </c>
      <c r="F28" s="16">
        <f t="shared" si="0"/>
        <v>406</v>
      </c>
      <c r="G28" s="16">
        <v>173</v>
      </c>
      <c r="H28" s="84"/>
      <c r="I28" s="80"/>
      <c r="J28" s="80"/>
      <c r="K28" s="80"/>
      <c r="L28" s="86"/>
      <c r="M28" s="20"/>
      <c r="N28" s="20"/>
      <c r="O28" s="20"/>
    </row>
    <row r="29" spans="3:15" s="9" customFormat="1" ht="16.5" customHeight="1" x14ac:dyDescent="0.15">
      <c r="C29" s="15" t="s">
        <v>35</v>
      </c>
      <c r="D29" s="16">
        <v>369</v>
      </c>
      <c r="E29" s="16">
        <v>399</v>
      </c>
      <c r="F29" s="16">
        <f t="shared" si="0"/>
        <v>768</v>
      </c>
      <c r="G29" s="16">
        <v>299</v>
      </c>
      <c r="H29" s="72" t="s">
        <v>36</v>
      </c>
      <c r="I29" s="78">
        <f>SUM(D29:D30)</f>
        <v>426</v>
      </c>
      <c r="J29" s="78">
        <f>E29+E30</f>
        <v>468</v>
      </c>
      <c r="K29" s="78">
        <f>I29+J29</f>
        <v>894</v>
      </c>
      <c r="L29" s="81">
        <f>SUM(G29:G30)</f>
        <v>359</v>
      </c>
      <c r="M29" s="20"/>
      <c r="N29" s="20"/>
      <c r="O29" s="20"/>
    </row>
    <row r="30" spans="3:15" s="9" customFormat="1" ht="16.5" customHeight="1" x14ac:dyDescent="0.15">
      <c r="C30" s="15" t="s">
        <v>37</v>
      </c>
      <c r="D30" s="16">
        <v>57</v>
      </c>
      <c r="E30" s="16">
        <v>69</v>
      </c>
      <c r="F30" s="16">
        <f t="shared" si="0"/>
        <v>126</v>
      </c>
      <c r="G30" s="16">
        <v>60</v>
      </c>
      <c r="H30" s="84"/>
      <c r="I30" s="80"/>
      <c r="J30" s="80"/>
      <c r="K30" s="80"/>
      <c r="L30" s="86"/>
      <c r="M30" s="20"/>
      <c r="N30" s="20"/>
      <c r="O30" s="20"/>
    </row>
    <row r="31" spans="3:15" s="9" customFormat="1" ht="16.5" customHeight="1" x14ac:dyDescent="0.15">
      <c r="C31" s="15" t="s">
        <v>38</v>
      </c>
      <c r="D31" s="16">
        <v>685</v>
      </c>
      <c r="E31" s="16">
        <v>816</v>
      </c>
      <c r="F31" s="16">
        <f t="shared" si="0"/>
        <v>1501</v>
      </c>
      <c r="G31" s="16">
        <v>676</v>
      </c>
      <c r="H31" s="72" t="s">
        <v>39</v>
      </c>
      <c r="I31" s="78">
        <f>SUM(D31:D32)</f>
        <v>906</v>
      </c>
      <c r="J31" s="78">
        <f>E31+E32</f>
        <v>1070</v>
      </c>
      <c r="K31" s="78">
        <f>I31+J31</f>
        <v>1976</v>
      </c>
      <c r="L31" s="81">
        <f>SUM(G31:G32)</f>
        <v>872</v>
      </c>
      <c r="M31" s="20"/>
      <c r="N31" s="20"/>
      <c r="O31" s="20"/>
    </row>
    <row r="32" spans="3:15" s="9" customFormat="1" ht="16.5" customHeight="1" thickBot="1" x14ac:dyDescent="0.2">
      <c r="C32" s="21" t="s">
        <v>40</v>
      </c>
      <c r="D32" s="58">
        <v>221</v>
      </c>
      <c r="E32" s="58">
        <v>254</v>
      </c>
      <c r="F32" s="16">
        <f t="shared" si="0"/>
        <v>475</v>
      </c>
      <c r="G32" s="58">
        <v>196</v>
      </c>
      <c r="H32" s="74"/>
      <c r="I32" s="87"/>
      <c r="J32" s="87"/>
      <c r="K32" s="87"/>
      <c r="L32" s="83"/>
      <c r="M32" s="20"/>
      <c r="N32" s="20"/>
      <c r="O32" s="20"/>
    </row>
    <row r="33" spans="3:16" s="9" customFormat="1" ht="16.5" customHeight="1" thickTop="1" thickBot="1" x14ac:dyDescent="0.2">
      <c r="C33" s="22" t="s">
        <v>41</v>
      </c>
      <c r="D33" s="23">
        <f>SUM(D8:D32)</f>
        <v>4792</v>
      </c>
      <c r="E33" s="23">
        <f>SUM(E8:E32)</f>
        <v>5521</v>
      </c>
      <c r="F33" s="23">
        <f>SUM(F8:F32)</f>
        <v>10313</v>
      </c>
      <c r="G33" s="23">
        <f>SUM(G8:G32)</f>
        <v>4617</v>
      </c>
      <c r="H33" s="24"/>
      <c r="I33" s="25"/>
      <c r="J33" s="25"/>
      <c r="K33" s="25"/>
      <c r="L33" s="25"/>
      <c r="M33" s="26"/>
      <c r="N33" s="26"/>
      <c r="O33" s="20"/>
    </row>
    <row r="34" spans="3:16" s="9" customFormat="1" ht="16.5" customHeight="1" thickTop="1" x14ac:dyDescent="0.15">
      <c r="C34" s="27" t="s">
        <v>42</v>
      </c>
      <c r="D34" s="59">
        <v>191</v>
      </c>
      <c r="E34" s="59">
        <v>226</v>
      </c>
      <c r="F34" s="59">
        <f>D34+E34</f>
        <v>417</v>
      </c>
      <c r="G34" s="59">
        <v>163</v>
      </c>
      <c r="H34" s="88" t="s">
        <v>43</v>
      </c>
      <c r="I34" s="89">
        <f>SUM(D34:D36)</f>
        <v>419</v>
      </c>
      <c r="J34" s="89">
        <f>E34+E35+E36</f>
        <v>501</v>
      </c>
      <c r="K34" s="78">
        <f>I34+J34</f>
        <v>920</v>
      </c>
      <c r="L34" s="90">
        <f>SUM(G34:G36)</f>
        <v>380</v>
      </c>
      <c r="M34" s="20"/>
      <c r="N34" s="20"/>
      <c r="O34" s="20"/>
      <c r="P34" s="14"/>
    </row>
    <row r="35" spans="3:16" s="9" customFormat="1" ht="16.5" customHeight="1" x14ac:dyDescent="0.15">
      <c r="C35" s="15" t="s">
        <v>44</v>
      </c>
      <c r="D35" s="16">
        <v>167</v>
      </c>
      <c r="E35" s="16">
        <v>209</v>
      </c>
      <c r="F35" s="59">
        <f>D35+E35</f>
        <v>376</v>
      </c>
      <c r="G35" s="16">
        <v>175</v>
      </c>
      <c r="H35" s="73"/>
      <c r="I35" s="76"/>
      <c r="J35" s="76"/>
      <c r="K35" s="79"/>
      <c r="L35" s="82"/>
      <c r="M35" s="20"/>
      <c r="N35" s="20"/>
      <c r="O35" s="20"/>
    </row>
    <row r="36" spans="3:16" s="9" customFormat="1" ht="16.5" customHeight="1" x14ac:dyDescent="0.15">
      <c r="C36" s="15" t="s">
        <v>45</v>
      </c>
      <c r="D36" s="16">
        <v>61</v>
      </c>
      <c r="E36" s="16">
        <v>66</v>
      </c>
      <c r="F36" s="59">
        <f t="shared" ref="F36:F53" si="1">D36+E36</f>
        <v>127</v>
      </c>
      <c r="G36" s="16">
        <v>42</v>
      </c>
      <c r="H36" s="84"/>
      <c r="I36" s="85"/>
      <c r="J36" s="85"/>
      <c r="K36" s="80"/>
      <c r="L36" s="86"/>
      <c r="M36" s="20"/>
      <c r="N36" s="20"/>
      <c r="O36" s="20"/>
    </row>
    <row r="37" spans="3:16" s="9" customFormat="1" ht="16.5" customHeight="1" x14ac:dyDescent="0.15">
      <c r="C37" s="15" t="s">
        <v>46</v>
      </c>
      <c r="D37" s="16">
        <v>147</v>
      </c>
      <c r="E37" s="16">
        <v>152</v>
      </c>
      <c r="F37" s="59">
        <f t="shared" si="1"/>
        <v>299</v>
      </c>
      <c r="G37" s="16">
        <v>125</v>
      </c>
      <c r="H37" s="72" t="s">
        <v>47</v>
      </c>
      <c r="I37" s="75">
        <f>SUM(D37:D39)</f>
        <v>461</v>
      </c>
      <c r="J37" s="75">
        <f>E37+E38+E39</f>
        <v>470</v>
      </c>
      <c r="K37" s="78">
        <f>SUM(I37:J39)</f>
        <v>931</v>
      </c>
      <c r="L37" s="81">
        <f>SUM(G37:G39)</f>
        <v>376</v>
      </c>
      <c r="M37" s="20"/>
      <c r="N37" s="20"/>
      <c r="O37" s="20"/>
    </row>
    <row r="38" spans="3:16" s="9" customFormat="1" ht="16.5" customHeight="1" x14ac:dyDescent="0.15">
      <c r="C38" s="15" t="s">
        <v>48</v>
      </c>
      <c r="D38" s="16">
        <v>147</v>
      </c>
      <c r="E38" s="16">
        <v>138</v>
      </c>
      <c r="F38" s="59">
        <f t="shared" si="1"/>
        <v>285</v>
      </c>
      <c r="G38" s="16">
        <v>98</v>
      </c>
      <c r="H38" s="73"/>
      <c r="I38" s="76"/>
      <c r="J38" s="76"/>
      <c r="K38" s="79"/>
      <c r="L38" s="82"/>
      <c r="M38" s="20"/>
      <c r="N38" s="20"/>
      <c r="O38" s="20"/>
    </row>
    <row r="39" spans="3:16" s="9" customFormat="1" ht="16.5" customHeight="1" x14ac:dyDescent="0.15">
      <c r="C39" s="15" t="s">
        <v>49</v>
      </c>
      <c r="D39" s="16">
        <v>167</v>
      </c>
      <c r="E39" s="16">
        <v>180</v>
      </c>
      <c r="F39" s="59">
        <f t="shared" si="1"/>
        <v>347</v>
      </c>
      <c r="G39" s="16">
        <v>153</v>
      </c>
      <c r="H39" s="84"/>
      <c r="I39" s="85"/>
      <c r="J39" s="85"/>
      <c r="K39" s="80"/>
      <c r="L39" s="86"/>
      <c r="M39" s="20"/>
      <c r="N39" s="20"/>
      <c r="O39" s="20"/>
    </row>
    <row r="40" spans="3:16" s="9" customFormat="1" ht="16.5" customHeight="1" x14ac:dyDescent="0.15">
      <c r="C40" s="15" t="s">
        <v>50</v>
      </c>
      <c r="D40" s="16">
        <v>291</v>
      </c>
      <c r="E40" s="16">
        <v>333</v>
      </c>
      <c r="F40" s="59">
        <f t="shared" si="1"/>
        <v>624</v>
      </c>
      <c r="G40" s="16">
        <v>243</v>
      </c>
      <c r="H40" s="72" t="s">
        <v>51</v>
      </c>
      <c r="I40" s="75">
        <f>SUM(D40:D42)</f>
        <v>644</v>
      </c>
      <c r="J40" s="75">
        <f>E40+E41+E42</f>
        <v>707</v>
      </c>
      <c r="K40" s="78">
        <f>SUM(I40:J42)</f>
        <v>1351</v>
      </c>
      <c r="L40" s="81">
        <f>SUM(G40:G42)</f>
        <v>519</v>
      </c>
      <c r="M40" s="20"/>
      <c r="N40" s="20"/>
      <c r="O40" s="20"/>
    </row>
    <row r="41" spans="3:16" s="9" customFormat="1" ht="16.5" customHeight="1" x14ac:dyDescent="0.15">
      <c r="C41" s="15" t="s">
        <v>52</v>
      </c>
      <c r="D41" s="16">
        <v>270</v>
      </c>
      <c r="E41" s="16">
        <v>278</v>
      </c>
      <c r="F41" s="59">
        <f t="shared" si="1"/>
        <v>548</v>
      </c>
      <c r="G41" s="16">
        <v>200</v>
      </c>
      <c r="H41" s="73"/>
      <c r="I41" s="76"/>
      <c r="J41" s="76"/>
      <c r="K41" s="79"/>
      <c r="L41" s="82"/>
      <c r="M41" s="20"/>
      <c r="N41" s="20"/>
      <c r="O41" s="20"/>
    </row>
    <row r="42" spans="3:16" s="9" customFormat="1" ht="16.5" customHeight="1" x14ac:dyDescent="0.15">
      <c r="C42" s="15" t="s">
        <v>53</v>
      </c>
      <c r="D42" s="16">
        <v>83</v>
      </c>
      <c r="E42" s="16">
        <v>96</v>
      </c>
      <c r="F42" s="59">
        <f t="shared" si="1"/>
        <v>179</v>
      </c>
      <c r="G42" s="16">
        <v>76</v>
      </c>
      <c r="H42" s="84"/>
      <c r="I42" s="85"/>
      <c r="J42" s="85"/>
      <c r="K42" s="80"/>
      <c r="L42" s="86"/>
      <c r="M42" s="20"/>
      <c r="N42" s="20"/>
      <c r="O42" s="20"/>
    </row>
    <row r="43" spans="3:16" s="9" customFormat="1" ht="16.5" customHeight="1" x14ac:dyDescent="0.15">
      <c r="C43" s="15" t="s">
        <v>54</v>
      </c>
      <c r="D43" s="16">
        <v>87</v>
      </c>
      <c r="E43" s="16">
        <v>98</v>
      </c>
      <c r="F43" s="59">
        <f t="shared" si="1"/>
        <v>185</v>
      </c>
      <c r="G43" s="16">
        <v>61</v>
      </c>
      <c r="H43" s="72" t="s">
        <v>55</v>
      </c>
      <c r="I43" s="75">
        <f>SUM(D43:D45)</f>
        <v>463</v>
      </c>
      <c r="J43" s="75">
        <f>E43+E44+E45</f>
        <v>499</v>
      </c>
      <c r="K43" s="78">
        <f>SUM(I43:J45)</f>
        <v>962</v>
      </c>
      <c r="L43" s="81">
        <f>SUM(G43:G45)</f>
        <v>370</v>
      </c>
      <c r="M43" s="20"/>
      <c r="N43" s="20"/>
      <c r="O43" s="20"/>
    </row>
    <row r="44" spans="3:16" s="9" customFormat="1" ht="16.5" customHeight="1" x14ac:dyDescent="0.15">
      <c r="C44" s="15" t="s">
        <v>56</v>
      </c>
      <c r="D44" s="16">
        <v>193</v>
      </c>
      <c r="E44" s="16">
        <v>202</v>
      </c>
      <c r="F44" s="59">
        <f t="shared" si="1"/>
        <v>395</v>
      </c>
      <c r="G44" s="16">
        <v>142</v>
      </c>
      <c r="H44" s="73"/>
      <c r="I44" s="76"/>
      <c r="J44" s="76"/>
      <c r="K44" s="79"/>
      <c r="L44" s="82"/>
      <c r="M44" s="20"/>
      <c r="N44" s="20"/>
      <c r="O44" s="20"/>
    </row>
    <row r="45" spans="3:16" s="9" customFormat="1" ht="16.5" customHeight="1" x14ac:dyDescent="0.15">
      <c r="C45" s="15" t="s">
        <v>57</v>
      </c>
      <c r="D45" s="16">
        <v>183</v>
      </c>
      <c r="E45" s="16">
        <v>199</v>
      </c>
      <c r="F45" s="59">
        <f t="shared" si="1"/>
        <v>382</v>
      </c>
      <c r="G45" s="16">
        <v>167</v>
      </c>
      <c r="H45" s="84"/>
      <c r="I45" s="85"/>
      <c r="J45" s="85"/>
      <c r="K45" s="80"/>
      <c r="L45" s="86"/>
      <c r="M45" s="20"/>
      <c r="N45" s="20"/>
      <c r="O45" s="20"/>
    </row>
    <row r="46" spans="3:16" s="9" customFormat="1" ht="16.5" customHeight="1" x14ac:dyDescent="0.15">
      <c r="C46" s="15" t="s">
        <v>58</v>
      </c>
      <c r="D46" s="16">
        <v>85</v>
      </c>
      <c r="E46" s="16">
        <v>87</v>
      </c>
      <c r="F46" s="59">
        <f t="shared" si="1"/>
        <v>172</v>
      </c>
      <c r="G46" s="16">
        <v>67</v>
      </c>
      <c r="H46" s="72" t="s">
        <v>59</v>
      </c>
      <c r="I46" s="75">
        <f>SUM(D46:D48)</f>
        <v>439</v>
      </c>
      <c r="J46" s="75">
        <f>E46+E47+E48</f>
        <v>473</v>
      </c>
      <c r="K46" s="78">
        <f>SUM(I46:J48)</f>
        <v>912</v>
      </c>
      <c r="L46" s="81">
        <f>SUM(G46:G48)</f>
        <v>349</v>
      </c>
      <c r="M46" s="20"/>
      <c r="N46" s="20"/>
      <c r="O46" s="20"/>
    </row>
    <row r="47" spans="3:16" s="9" customFormat="1" ht="16.5" customHeight="1" x14ac:dyDescent="0.15">
      <c r="C47" s="15" t="s">
        <v>60</v>
      </c>
      <c r="D47" s="16">
        <v>87</v>
      </c>
      <c r="E47" s="16">
        <v>86</v>
      </c>
      <c r="F47" s="59">
        <f t="shared" si="1"/>
        <v>173</v>
      </c>
      <c r="G47" s="16">
        <v>70</v>
      </c>
      <c r="H47" s="73"/>
      <c r="I47" s="76"/>
      <c r="J47" s="76"/>
      <c r="K47" s="79"/>
      <c r="L47" s="82"/>
      <c r="M47" s="20"/>
      <c r="N47" s="20"/>
      <c r="O47" s="20"/>
    </row>
    <row r="48" spans="3:16" s="9" customFormat="1" ht="16.5" customHeight="1" x14ac:dyDescent="0.15">
      <c r="C48" s="15" t="s">
        <v>61</v>
      </c>
      <c r="D48" s="16">
        <v>267</v>
      </c>
      <c r="E48" s="16">
        <v>300</v>
      </c>
      <c r="F48" s="59">
        <f t="shared" si="1"/>
        <v>567</v>
      </c>
      <c r="G48" s="16">
        <v>212</v>
      </c>
      <c r="H48" s="84"/>
      <c r="I48" s="85"/>
      <c r="J48" s="85"/>
      <c r="K48" s="80"/>
      <c r="L48" s="86"/>
      <c r="M48" s="20"/>
      <c r="N48" s="20"/>
      <c r="O48" s="20"/>
    </row>
    <row r="49" spans="1:17" s="9" customFormat="1" ht="16.5" customHeight="1" x14ac:dyDescent="0.15">
      <c r="C49" s="15" t="s">
        <v>62</v>
      </c>
      <c r="D49" s="16">
        <v>430</v>
      </c>
      <c r="E49" s="16">
        <v>487</v>
      </c>
      <c r="F49" s="59">
        <f t="shared" si="1"/>
        <v>917</v>
      </c>
      <c r="G49" s="16">
        <v>403</v>
      </c>
      <c r="H49" s="72" t="s">
        <v>63</v>
      </c>
      <c r="I49" s="75">
        <f>SUM(D49:D51)</f>
        <v>701</v>
      </c>
      <c r="J49" s="75">
        <f>E49+E50+E51</f>
        <v>805</v>
      </c>
      <c r="K49" s="78">
        <f>SUM(I49:J51)</f>
        <v>1506</v>
      </c>
      <c r="L49" s="81">
        <f>SUM(G49:G51)</f>
        <v>632</v>
      </c>
      <c r="M49" s="20"/>
      <c r="N49" s="20"/>
      <c r="O49" s="20"/>
    </row>
    <row r="50" spans="1:17" s="9" customFormat="1" ht="16.5" customHeight="1" x14ac:dyDescent="0.15">
      <c r="C50" s="15" t="s">
        <v>64</v>
      </c>
      <c r="D50" s="16">
        <v>179</v>
      </c>
      <c r="E50" s="16">
        <v>201</v>
      </c>
      <c r="F50" s="59">
        <f t="shared" si="1"/>
        <v>380</v>
      </c>
      <c r="G50" s="16">
        <v>148</v>
      </c>
      <c r="H50" s="73"/>
      <c r="I50" s="76"/>
      <c r="J50" s="76"/>
      <c r="K50" s="79"/>
      <c r="L50" s="82"/>
      <c r="M50" s="20"/>
      <c r="N50" s="20"/>
      <c r="O50" s="20"/>
    </row>
    <row r="51" spans="1:17" s="9" customFormat="1" ht="16.5" customHeight="1" x14ac:dyDescent="0.15">
      <c r="C51" s="15" t="s">
        <v>65</v>
      </c>
      <c r="D51" s="16">
        <v>92</v>
      </c>
      <c r="E51" s="16">
        <v>117</v>
      </c>
      <c r="F51" s="59">
        <f t="shared" si="1"/>
        <v>209</v>
      </c>
      <c r="G51" s="16">
        <v>81</v>
      </c>
      <c r="H51" s="84"/>
      <c r="I51" s="85"/>
      <c r="J51" s="85"/>
      <c r="K51" s="80"/>
      <c r="L51" s="86"/>
      <c r="M51" s="20"/>
      <c r="N51" s="20"/>
      <c r="O51" s="20"/>
    </row>
    <row r="52" spans="1:17" s="9" customFormat="1" ht="16.5" customHeight="1" x14ac:dyDescent="0.15">
      <c r="C52" s="15" t="s">
        <v>66</v>
      </c>
      <c r="D52" s="16">
        <v>52</v>
      </c>
      <c r="E52" s="16">
        <v>66</v>
      </c>
      <c r="F52" s="59">
        <f t="shared" si="1"/>
        <v>118</v>
      </c>
      <c r="G52" s="16">
        <v>50</v>
      </c>
      <c r="H52" s="72" t="s">
        <v>67</v>
      </c>
      <c r="I52" s="75">
        <f>SUM(D52:D54)</f>
        <v>256</v>
      </c>
      <c r="J52" s="75">
        <f>E52+E53+E54</f>
        <v>278</v>
      </c>
      <c r="K52" s="78">
        <f>SUM(I52:J54)</f>
        <v>534</v>
      </c>
      <c r="L52" s="81">
        <f>SUM(G52:G54)</f>
        <v>207</v>
      </c>
      <c r="M52" s="20"/>
      <c r="N52" s="20"/>
      <c r="O52" s="20"/>
    </row>
    <row r="53" spans="1:17" s="9" customFormat="1" ht="16.5" customHeight="1" x14ac:dyDescent="0.15">
      <c r="C53" s="15" t="s">
        <v>68</v>
      </c>
      <c r="D53" s="16">
        <v>83</v>
      </c>
      <c r="E53" s="16">
        <v>81</v>
      </c>
      <c r="F53" s="59">
        <f t="shared" si="1"/>
        <v>164</v>
      </c>
      <c r="G53" s="16">
        <v>69</v>
      </c>
      <c r="H53" s="73"/>
      <c r="I53" s="76"/>
      <c r="J53" s="76"/>
      <c r="K53" s="79"/>
      <c r="L53" s="82"/>
      <c r="M53" s="20"/>
      <c r="N53" s="20"/>
      <c r="O53" s="20"/>
    </row>
    <row r="54" spans="1:17" s="9" customFormat="1" ht="16.5" customHeight="1" x14ac:dyDescent="0.15">
      <c r="C54" s="15" t="s">
        <v>69</v>
      </c>
      <c r="D54" s="16">
        <v>121</v>
      </c>
      <c r="E54" s="16">
        <v>131</v>
      </c>
      <c r="F54" s="59">
        <f>D54+E54</f>
        <v>252</v>
      </c>
      <c r="G54" s="16">
        <v>88</v>
      </c>
      <c r="H54" s="84"/>
      <c r="I54" s="85"/>
      <c r="J54" s="85"/>
      <c r="K54" s="80"/>
      <c r="L54" s="86"/>
      <c r="M54" s="20"/>
      <c r="N54" s="20"/>
      <c r="O54" s="20"/>
    </row>
    <row r="55" spans="1:17" s="9" customFormat="1" ht="16.5" customHeight="1" x14ac:dyDescent="0.15">
      <c r="C55" s="15" t="s">
        <v>70</v>
      </c>
      <c r="D55" s="16">
        <v>165</v>
      </c>
      <c r="E55" s="16">
        <v>179</v>
      </c>
      <c r="F55" s="59">
        <f>D55+E55</f>
        <v>344</v>
      </c>
      <c r="G55" s="16">
        <v>136</v>
      </c>
      <c r="H55" s="72" t="s">
        <v>71</v>
      </c>
      <c r="I55" s="75">
        <f>SUM(D55:D57)</f>
        <v>417</v>
      </c>
      <c r="J55" s="75">
        <f>E55+E56+E57</f>
        <v>462</v>
      </c>
      <c r="K55" s="78">
        <f>SUM(I55:J57)</f>
        <v>879</v>
      </c>
      <c r="L55" s="81">
        <f>SUM(G55:G57)</f>
        <v>416</v>
      </c>
      <c r="M55" s="20"/>
      <c r="N55" s="20"/>
      <c r="O55" s="20"/>
    </row>
    <row r="56" spans="1:17" s="9" customFormat="1" ht="16.5" customHeight="1" x14ac:dyDescent="0.15">
      <c r="C56" s="15" t="s">
        <v>72</v>
      </c>
      <c r="D56" s="16">
        <v>82</v>
      </c>
      <c r="E56" s="16">
        <v>95</v>
      </c>
      <c r="F56" s="59">
        <f>D56+E56</f>
        <v>177</v>
      </c>
      <c r="G56" s="16">
        <v>65</v>
      </c>
      <c r="H56" s="73"/>
      <c r="I56" s="76"/>
      <c r="J56" s="76"/>
      <c r="K56" s="79"/>
      <c r="L56" s="82"/>
      <c r="M56" s="20"/>
      <c r="N56" s="20"/>
      <c r="O56" s="20"/>
      <c r="Q56" s="14"/>
    </row>
    <row r="57" spans="1:17" s="9" customFormat="1" ht="16.5" customHeight="1" thickBot="1" x14ac:dyDescent="0.2">
      <c r="C57" s="21" t="s">
        <v>73</v>
      </c>
      <c r="D57" s="58">
        <v>170</v>
      </c>
      <c r="E57" s="58">
        <v>188</v>
      </c>
      <c r="F57" s="59">
        <f>D57+E57</f>
        <v>358</v>
      </c>
      <c r="G57" s="58">
        <v>215</v>
      </c>
      <c r="H57" s="74"/>
      <c r="I57" s="77"/>
      <c r="J57" s="77"/>
      <c r="K57" s="80"/>
      <c r="L57" s="83"/>
      <c r="M57" s="20"/>
      <c r="N57" s="20"/>
      <c r="O57" s="20"/>
    </row>
    <row r="58" spans="1:17" s="9" customFormat="1" ht="16.5" customHeight="1" thickTop="1" thickBot="1" x14ac:dyDescent="0.2">
      <c r="C58" s="28" t="s">
        <v>74</v>
      </c>
      <c r="D58" s="23">
        <f>SUM(D34:D57)</f>
        <v>3800</v>
      </c>
      <c r="E58" s="23">
        <f>SUM(E34:E57)</f>
        <v>4195</v>
      </c>
      <c r="F58" s="23">
        <f t="shared" ref="F58" si="2">SUM(F34:F57)</f>
        <v>7995</v>
      </c>
      <c r="G58" s="29">
        <f>SUM(G34:G57)</f>
        <v>3249</v>
      </c>
      <c r="H58" s="20"/>
      <c r="I58" s="20"/>
      <c r="J58" s="30" t="s">
        <v>75</v>
      </c>
      <c r="K58" s="30"/>
      <c r="L58" s="30"/>
      <c r="M58" s="20"/>
      <c r="N58" s="20"/>
      <c r="O58" s="20"/>
    </row>
    <row r="59" spans="1:17" s="9" customFormat="1" ht="16.5" customHeight="1" thickTop="1" thickBot="1" x14ac:dyDescent="0.2">
      <c r="C59" s="31" t="s">
        <v>76</v>
      </c>
      <c r="D59" s="32">
        <f>D33+D58</f>
        <v>8592</v>
      </c>
      <c r="E59" s="32">
        <f t="shared" ref="E59" si="3">E33+E58</f>
        <v>9716</v>
      </c>
      <c r="F59" s="32">
        <f>F33+F58</f>
        <v>18308</v>
      </c>
      <c r="G59" s="33">
        <f>G33+G58</f>
        <v>7866</v>
      </c>
      <c r="H59" s="20"/>
      <c r="I59" s="20"/>
      <c r="M59" s="20"/>
      <c r="N59" s="20"/>
      <c r="O59" s="20"/>
    </row>
    <row r="60" spans="1:17" s="9" customFormat="1" ht="12.75" customHeight="1" x14ac:dyDescent="0.15">
      <c r="C60" s="34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</row>
    <row r="61" spans="1:17" s="9" customFormat="1" ht="12.75" customHeight="1" x14ac:dyDescent="0.15">
      <c r="A61" s="3"/>
      <c r="B61" s="3"/>
      <c r="C61" s="3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"/>
      <c r="O61" s="3"/>
    </row>
    <row r="62" spans="1:17" ht="12.75" customHeight="1" x14ac:dyDescent="0.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7" ht="12.75" customHeight="1" x14ac:dyDescent="0.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7" ht="12.75" customHeight="1" x14ac:dyDescent="0.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ht="12.75" customHeight="1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ht="12.75" customHeight="1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ht="12.75" customHeight="1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2.75" customHeight="1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ht="12.75" customHeight="1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ht="12.75" customHeight="1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ht="12.75" customHeight="1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ht="12.75" customHeight="1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ht="12.75" customHeight="1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ht="12.75" customHeight="1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ht="12.75" customHeight="1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ht="12.75" customHeight="1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ht="12.75" customHeight="1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ht="12.75" customHeight="1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ht="12.75" customHeight="1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ht="12.75" customHeight="1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ht="12.75" customHeight="1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ht="12.75" customHeight="1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ht="12.75" customHeight="1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ht="12.75" customHeight="1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ht="12.75" customHeight="1" x14ac:dyDescent="0.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ht="12.75" customHeight="1" x14ac:dyDescent="0.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ht="12.75" customHeight="1" x14ac:dyDescent="0.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ht="12.75" customHeight="1" x14ac:dyDescent="0.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ht="12.75" customHeight="1" x14ac:dyDescent="0.1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ht="12.75" customHeight="1" x14ac:dyDescent="0.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2.75" customHeight="1" x14ac:dyDescent="0.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ht="12.75" customHeight="1" x14ac:dyDescent="0.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ht="12.75" customHeight="1" x14ac:dyDescent="0.1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ht="12.75" customHeight="1" x14ac:dyDescent="0.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ht="12.75" customHeight="1" x14ac:dyDescent="0.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ht="12.75" customHeight="1" x14ac:dyDescent="0.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ht="12.75" customHeight="1" x14ac:dyDescent="0.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ht="12.75" customHeight="1" x14ac:dyDescent="0.1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ht="12.75" customHeight="1" x14ac:dyDescent="0.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ht="12.75" customHeight="1" x14ac:dyDescent="0.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ht="12.75" customHeight="1" x14ac:dyDescent="0.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ht="12.75" customHeight="1" x14ac:dyDescent="0.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ht="12.75" customHeight="1" x14ac:dyDescent="0.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ht="12.75" customHeight="1" x14ac:dyDescent="0.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ht="12.75" customHeight="1" x14ac:dyDescent="0.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ht="12.75" customHeight="1" x14ac:dyDescent="0.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ht="12.75" customHeight="1" x14ac:dyDescent="0.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ht="12.75" customHeight="1" x14ac:dyDescent="0.1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ht="12.75" customHeight="1" x14ac:dyDescent="0.1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ht="12.75" customHeight="1" x14ac:dyDescent="0.1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ht="12.75" customHeight="1" x14ac:dyDescent="0.1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ht="12.75" customHeight="1" x14ac:dyDescent="0.1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ht="12.75" customHeight="1" x14ac:dyDescent="0.1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ht="12.75" customHeight="1" x14ac:dyDescent="0.1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ht="12.75" customHeight="1" x14ac:dyDescent="0.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ht="12.75" customHeight="1" x14ac:dyDescent="0.1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ht="12.75" customHeight="1" x14ac:dyDescent="0.1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ht="12.75" customHeight="1" x14ac:dyDescent="0.1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ht="12.75" customHeight="1" x14ac:dyDescent="0.1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ht="12.75" customHeight="1" x14ac:dyDescent="0.1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ht="12.75" customHeight="1" x14ac:dyDescent="0.1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ht="12.75" customHeight="1" x14ac:dyDescent="0.1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ht="12.75" customHeight="1" x14ac:dyDescent="0.1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ht="12.75" customHeight="1" x14ac:dyDescent="0.1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ht="12.75" customHeight="1" x14ac:dyDescent="0.1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ht="12.75" customHeight="1" x14ac:dyDescent="0.1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ht="12.75" customHeight="1" x14ac:dyDescent="0.1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ht="12.75" customHeight="1" x14ac:dyDescent="0.1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ht="12.75" customHeight="1" x14ac:dyDescent="0.1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ht="12.75" customHeight="1" x14ac:dyDescent="0.1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</sheetData>
  <mergeCells count="87">
    <mergeCell ref="H55:H57"/>
    <mergeCell ref="I55:I57"/>
    <mergeCell ref="J55:J57"/>
    <mergeCell ref="K55:K57"/>
    <mergeCell ref="L55:L57"/>
    <mergeCell ref="H49:H51"/>
    <mergeCell ref="I49:I51"/>
    <mergeCell ref="J49:J51"/>
    <mergeCell ref="K49:K51"/>
    <mergeCell ref="L49:L51"/>
    <mergeCell ref="H52:H54"/>
    <mergeCell ref="I52:I54"/>
    <mergeCell ref="J52:J54"/>
    <mergeCell ref="K52:K54"/>
    <mergeCell ref="L52:L54"/>
    <mergeCell ref="H43:H45"/>
    <mergeCell ref="I43:I45"/>
    <mergeCell ref="J43:J45"/>
    <mergeCell ref="K43:K45"/>
    <mergeCell ref="L43:L45"/>
    <mergeCell ref="H46:H48"/>
    <mergeCell ref="I46:I48"/>
    <mergeCell ref="J46:J48"/>
    <mergeCell ref="K46:K48"/>
    <mergeCell ref="L46:L48"/>
    <mergeCell ref="H37:H39"/>
    <mergeCell ref="I37:I39"/>
    <mergeCell ref="J37:J39"/>
    <mergeCell ref="K37:K39"/>
    <mergeCell ref="L37:L39"/>
    <mergeCell ref="H40:H42"/>
    <mergeCell ref="I40:I42"/>
    <mergeCell ref="J40:J42"/>
    <mergeCell ref="K40:K42"/>
    <mergeCell ref="L40:L42"/>
    <mergeCell ref="H31:H32"/>
    <mergeCell ref="I31:I32"/>
    <mergeCell ref="J31:J32"/>
    <mergeCell ref="K31:K32"/>
    <mergeCell ref="L31:L32"/>
    <mergeCell ref="H34:H36"/>
    <mergeCell ref="I34:I36"/>
    <mergeCell ref="J34:J36"/>
    <mergeCell ref="K34:K36"/>
    <mergeCell ref="L34:L36"/>
    <mergeCell ref="H25:H28"/>
    <mergeCell ref="I25:I28"/>
    <mergeCell ref="J25:J28"/>
    <mergeCell ref="K25:K28"/>
    <mergeCell ref="L25:L28"/>
    <mergeCell ref="H29:H30"/>
    <mergeCell ref="I29:I30"/>
    <mergeCell ref="J29:J30"/>
    <mergeCell ref="K29:K30"/>
    <mergeCell ref="L29:L30"/>
    <mergeCell ref="H18:H22"/>
    <mergeCell ref="I18:I22"/>
    <mergeCell ref="J18:J22"/>
    <mergeCell ref="K18:K22"/>
    <mergeCell ref="L18:L22"/>
    <mergeCell ref="H23:H24"/>
    <mergeCell ref="I23:I24"/>
    <mergeCell ref="J23:J24"/>
    <mergeCell ref="K23:K24"/>
    <mergeCell ref="L23:L24"/>
    <mergeCell ref="H9:H10"/>
    <mergeCell ref="I9:I10"/>
    <mergeCell ref="J9:J10"/>
    <mergeCell ref="L9:L10"/>
    <mergeCell ref="H11:H17"/>
    <mergeCell ref="I11:I17"/>
    <mergeCell ref="J11:J17"/>
    <mergeCell ref="K11:K17"/>
    <mergeCell ref="L11:L17"/>
    <mergeCell ref="K9:K10"/>
    <mergeCell ref="C2:L3"/>
    <mergeCell ref="C4:L4"/>
    <mergeCell ref="C5:C7"/>
    <mergeCell ref="F5:F7"/>
    <mergeCell ref="G5:G7"/>
    <mergeCell ref="H5:H7"/>
    <mergeCell ref="K5:K7"/>
    <mergeCell ref="L5:L7"/>
    <mergeCell ref="D6:D7"/>
    <mergeCell ref="E6:E7"/>
    <mergeCell ref="I6:I7"/>
    <mergeCell ref="J6:J7"/>
  </mergeCells>
  <phoneticPr fontId="1"/>
  <pageMargins left="0.7" right="0.7" top="0.75" bottom="0.75" header="0.3" footer="0.3"/>
  <pageSetup paperSize="9" scale="8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30"/>
  <sheetViews>
    <sheetView zoomScaleNormal="100" workbookViewId="0">
      <selection activeCell="C4" sqref="C4:L4"/>
    </sheetView>
  </sheetViews>
  <sheetFormatPr defaultRowHeight="13.5" x14ac:dyDescent="0.15"/>
  <cols>
    <col min="1" max="2" width="2" style="1" customWidth="1"/>
    <col min="3" max="3" width="10.875" style="1" customWidth="1"/>
    <col min="4" max="5" width="9.5" style="1" customWidth="1"/>
    <col min="6" max="7" width="10.875" style="1" customWidth="1"/>
    <col min="8" max="8" width="5.125" style="1" customWidth="1"/>
    <col min="9" max="12" width="10.875" style="1" customWidth="1"/>
    <col min="13" max="13" width="5.875" style="1" customWidth="1"/>
    <col min="14" max="15" width="10.25" style="1" customWidth="1"/>
    <col min="16" max="16" width="9" style="1" customWidth="1"/>
    <col min="17" max="16384" width="9" style="3"/>
  </cols>
  <sheetData>
    <row r="1" spans="1:18" ht="17.25" customHeight="1" x14ac:dyDescent="0.1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8" ht="14.25" customHeight="1" x14ac:dyDescent="0.15">
      <c r="B2" s="4"/>
      <c r="C2" s="93" t="s">
        <v>0</v>
      </c>
      <c r="D2" s="93"/>
      <c r="E2" s="93"/>
      <c r="F2" s="93"/>
      <c r="G2" s="93"/>
      <c r="H2" s="93"/>
      <c r="I2" s="93"/>
      <c r="J2" s="93"/>
      <c r="K2" s="93"/>
      <c r="L2" s="93"/>
      <c r="M2" s="62"/>
      <c r="N2" s="4"/>
      <c r="O2" s="4"/>
    </row>
    <row r="3" spans="1:18" s="5" customFormat="1" ht="11.45" customHeight="1" x14ac:dyDescent="0.15">
      <c r="C3" s="93"/>
      <c r="D3" s="93"/>
      <c r="E3" s="93"/>
      <c r="F3" s="93"/>
      <c r="G3" s="93"/>
      <c r="H3" s="93"/>
      <c r="I3" s="93"/>
      <c r="J3" s="93"/>
      <c r="K3" s="93"/>
      <c r="L3" s="93"/>
      <c r="M3" s="62"/>
    </row>
    <row r="4" spans="1:18" s="6" customFormat="1" ht="12" customHeight="1" thickBot="1" x14ac:dyDescent="0.2">
      <c r="C4" s="94" t="s">
        <v>85</v>
      </c>
      <c r="D4" s="94"/>
      <c r="E4" s="94"/>
      <c r="F4" s="94"/>
      <c r="G4" s="94"/>
      <c r="H4" s="94"/>
      <c r="I4" s="94"/>
      <c r="J4" s="94"/>
      <c r="K4" s="94"/>
      <c r="L4" s="94"/>
      <c r="M4" s="7"/>
      <c r="Q4" s="7"/>
    </row>
    <row r="5" spans="1:18" s="9" customFormat="1" ht="13.5" customHeight="1" x14ac:dyDescent="0.15">
      <c r="A5" s="8"/>
      <c r="C5" s="95" t="s">
        <v>1</v>
      </c>
      <c r="D5" s="10"/>
      <c r="E5" s="11"/>
      <c r="F5" s="98" t="s">
        <v>2</v>
      </c>
      <c r="G5" s="101" t="s">
        <v>3</v>
      </c>
      <c r="H5" s="104" t="s">
        <v>4</v>
      </c>
      <c r="I5" s="12"/>
      <c r="J5" s="12"/>
      <c r="K5" s="107" t="s">
        <v>2</v>
      </c>
      <c r="L5" s="110" t="s">
        <v>3</v>
      </c>
      <c r="M5" s="13"/>
      <c r="N5" s="13"/>
      <c r="O5" s="13"/>
      <c r="Q5" s="14"/>
    </row>
    <row r="6" spans="1:18" s="9" customFormat="1" ht="9.75" customHeight="1" x14ac:dyDescent="0.15">
      <c r="A6" s="8"/>
      <c r="C6" s="96"/>
      <c r="D6" s="113" t="s">
        <v>5</v>
      </c>
      <c r="E6" s="113" t="s">
        <v>6</v>
      </c>
      <c r="F6" s="99"/>
      <c r="G6" s="102"/>
      <c r="H6" s="105"/>
      <c r="I6" s="116" t="s">
        <v>5</v>
      </c>
      <c r="J6" s="118" t="s">
        <v>7</v>
      </c>
      <c r="K6" s="108"/>
      <c r="L6" s="111"/>
      <c r="M6" s="13"/>
      <c r="N6" s="13"/>
      <c r="O6" s="13"/>
      <c r="Q6" s="14"/>
    </row>
    <row r="7" spans="1:18" s="9" customFormat="1" ht="9" customHeight="1" x14ac:dyDescent="0.15">
      <c r="A7" s="8"/>
      <c r="C7" s="97"/>
      <c r="D7" s="114"/>
      <c r="E7" s="115"/>
      <c r="F7" s="100"/>
      <c r="G7" s="103"/>
      <c r="H7" s="106"/>
      <c r="I7" s="117"/>
      <c r="J7" s="119"/>
      <c r="K7" s="109"/>
      <c r="L7" s="112"/>
      <c r="M7" s="13"/>
      <c r="N7" s="13"/>
      <c r="O7" s="13"/>
    </row>
    <row r="8" spans="1:18" s="9" customFormat="1" ht="16.5" customHeight="1" x14ac:dyDescent="0.15">
      <c r="C8" s="15" t="s">
        <v>8</v>
      </c>
      <c r="D8" s="16">
        <v>241</v>
      </c>
      <c r="E8" s="61">
        <v>292</v>
      </c>
      <c r="F8" s="16">
        <f>D8+E8</f>
        <v>533</v>
      </c>
      <c r="G8" s="16">
        <v>260</v>
      </c>
      <c r="H8" s="17" t="s">
        <v>9</v>
      </c>
      <c r="I8" s="18">
        <f>SUM(D8)</f>
        <v>241</v>
      </c>
      <c r="J8" s="18">
        <f>E8</f>
        <v>292</v>
      </c>
      <c r="K8" s="18">
        <f>I8+J8</f>
        <v>533</v>
      </c>
      <c r="L8" s="19">
        <f>G8</f>
        <v>260</v>
      </c>
      <c r="M8" s="20"/>
      <c r="N8" s="20"/>
      <c r="O8" s="20"/>
    </row>
    <row r="9" spans="1:18" s="9" customFormat="1" ht="16.5" customHeight="1" x14ac:dyDescent="0.15">
      <c r="C9" s="15" t="s">
        <v>10</v>
      </c>
      <c r="D9" s="16">
        <v>324</v>
      </c>
      <c r="E9" s="16">
        <v>374</v>
      </c>
      <c r="F9" s="16">
        <f>D9+E9</f>
        <v>698</v>
      </c>
      <c r="G9" s="16">
        <v>315</v>
      </c>
      <c r="H9" s="72" t="s">
        <v>11</v>
      </c>
      <c r="I9" s="78">
        <f>SUM(D9:D10)</f>
        <v>404</v>
      </c>
      <c r="J9" s="78">
        <f>E9+E10</f>
        <v>463</v>
      </c>
      <c r="K9" s="78">
        <f>I9+J9</f>
        <v>867</v>
      </c>
      <c r="L9" s="81">
        <f>SUM(G9:G10)</f>
        <v>403</v>
      </c>
      <c r="M9" s="20"/>
      <c r="N9" s="20"/>
      <c r="O9" s="20"/>
    </row>
    <row r="10" spans="1:18" s="9" customFormat="1" ht="16.5" customHeight="1" x14ac:dyDescent="0.15">
      <c r="C10" s="15" t="s">
        <v>12</v>
      </c>
      <c r="D10" s="16">
        <v>80</v>
      </c>
      <c r="E10" s="16">
        <v>89</v>
      </c>
      <c r="F10" s="16">
        <f>D10+E10</f>
        <v>169</v>
      </c>
      <c r="G10" s="16">
        <v>88</v>
      </c>
      <c r="H10" s="84"/>
      <c r="I10" s="80"/>
      <c r="J10" s="80"/>
      <c r="K10" s="80"/>
      <c r="L10" s="86"/>
      <c r="M10" s="20"/>
      <c r="N10" s="20"/>
      <c r="O10" s="20"/>
      <c r="R10" s="14"/>
    </row>
    <row r="11" spans="1:18" s="9" customFormat="1" ht="16.5" customHeight="1" x14ac:dyDescent="0.15">
      <c r="C11" s="15" t="s">
        <v>13</v>
      </c>
      <c r="D11" s="16">
        <v>50</v>
      </c>
      <c r="E11" s="16">
        <v>44</v>
      </c>
      <c r="F11" s="16">
        <f>D11+E11</f>
        <v>94</v>
      </c>
      <c r="G11" s="16">
        <v>50</v>
      </c>
      <c r="H11" s="72" t="s">
        <v>14</v>
      </c>
      <c r="I11" s="78">
        <f>SUM(D11:D17)</f>
        <v>478</v>
      </c>
      <c r="J11" s="78">
        <f>E11+E12+E13+E14+E15+E16+E17</f>
        <v>547</v>
      </c>
      <c r="K11" s="78">
        <f>I11+J11</f>
        <v>1025</v>
      </c>
      <c r="L11" s="81">
        <f>SUM(G11:G17)</f>
        <v>504</v>
      </c>
      <c r="M11" s="20"/>
      <c r="N11" s="20"/>
      <c r="O11" s="20"/>
      <c r="R11" s="14"/>
    </row>
    <row r="12" spans="1:18" s="9" customFormat="1" ht="16.5" customHeight="1" x14ac:dyDescent="0.15">
      <c r="C12" s="15" t="s">
        <v>15</v>
      </c>
      <c r="D12" s="16">
        <v>34</v>
      </c>
      <c r="E12" s="16">
        <v>53</v>
      </c>
      <c r="F12" s="16">
        <f t="shared" ref="F12:F32" si="0">D12+E12</f>
        <v>87</v>
      </c>
      <c r="G12" s="16">
        <v>42</v>
      </c>
      <c r="H12" s="73"/>
      <c r="I12" s="79"/>
      <c r="J12" s="79"/>
      <c r="K12" s="79"/>
      <c r="L12" s="82"/>
      <c r="M12" s="20"/>
      <c r="N12" s="20"/>
      <c r="O12" s="20"/>
    </row>
    <row r="13" spans="1:18" s="9" customFormat="1" ht="16.5" customHeight="1" x14ac:dyDescent="0.15">
      <c r="C13" s="15" t="s">
        <v>16</v>
      </c>
      <c r="D13" s="16">
        <v>33</v>
      </c>
      <c r="E13" s="16">
        <v>33</v>
      </c>
      <c r="F13" s="16">
        <f>D13+E13</f>
        <v>66</v>
      </c>
      <c r="G13" s="16">
        <v>28</v>
      </c>
      <c r="H13" s="73"/>
      <c r="I13" s="79"/>
      <c r="J13" s="79"/>
      <c r="K13" s="79"/>
      <c r="L13" s="82"/>
      <c r="M13" s="20"/>
      <c r="N13" s="20"/>
      <c r="O13" s="20"/>
    </row>
    <row r="14" spans="1:18" s="9" customFormat="1" ht="16.5" customHeight="1" x14ac:dyDescent="0.15">
      <c r="C14" s="15" t="s">
        <v>17</v>
      </c>
      <c r="D14" s="16">
        <v>138</v>
      </c>
      <c r="E14" s="16">
        <v>145</v>
      </c>
      <c r="F14" s="16">
        <f t="shared" si="0"/>
        <v>283</v>
      </c>
      <c r="G14" s="16">
        <v>138</v>
      </c>
      <c r="H14" s="73"/>
      <c r="I14" s="79"/>
      <c r="J14" s="79"/>
      <c r="K14" s="79"/>
      <c r="L14" s="82"/>
      <c r="M14" s="20"/>
      <c r="N14" s="20"/>
      <c r="O14" s="20"/>
    </row>
    <row r="15" spans="1:18" s="9" customFormat="1" ht="16.5" customHeight="1" x14ac:dyDescent="0.15">
      <c r="C15" s="15" t="s">
        <v>18</v>
      </c>
      <c r="D15" s="16">
        <v>62</v>
      </c>
      <c r="E15" s="16">
        <v>76</v>
      </c>
      <c r="F15" s="16">
        <f t="shared" si="0"/>
        <v>138</v>
      </c>
      <c r="G15" s="16">
        <v>63</v>
      </c>
      <c r="H15" s="73"/>
      <c r="I15" s="79"/>
      <c r="J15" s="79"/>
      <c r="K15" s="79"/>
      <c r="L15" s="82"/>
      <c r="M15" s="20"/>
      <c r="N15" s="20"/>
      <c r="O15" s="20"/>
    </row>
    <row r="16" spans="1:18" s="9" customFormat="1" ht="16.5" customHeight="1" x14ac:dyDescent="0.15">
      <c r="C16" s="15" t="s">
        <v>19</v>
      </c>
      <c r="D16" s="16">
        <v>45</v>
      </c>
      <c r="E16" s="16">
        <v>52</v>
      </c>
      <c r="F16" s="16">
        <f t="shared" si="0"/>
        <v>97</v>
      </c>
      <c r="G16" s="16">
        <v>49</v>
      </c>
      <c r="H16" s="73"/>
      <c r="I16" s="79"/>
      <c r="J16" s="79"/>
      <c r="K16" s="79"/>
      <c r="L16" s="82"/>
      <c r="M16" s="20"/>
      <c r="N16" s="20"/>
      <c r="O16" s="20"/>
    </row>
    <row r="17" spans="3:15" s="9" customFormat="1" ht="16.5" customHeight="1" x14ac:dyDescent="0.15">
      <c r="C17" s="15" t="s">
        <v>20</v>
      </c>
      <c r="D17" s="16">
        <v>116</v>
      </c>
      <c r="E17" s="16">
        <v>144</v>
      </c>
      <c r="F17" s="16">
        <f t="shared" si="0"/>
        <v>260</v>
      </c>
      <c r="G17" s="16">
        <v>134</v>
      </c>
      <c r="H17" s="92"/>
      <c r="I17" s="80"/>
      <c r="J17" s="80"/>
      <c r="K17" s="80"/>
      <c r="L17" s="86"/>
      <c r="M17" s="20"/>
      <c r="N17" s="20"/>
      <c r="O17" s="20"/>
    </row>
    <row r="18" spans="3:15" s="9" customFormat="1" ht="16.5" customHeight="1" x14ac:dyDescent="0.15">
      <c r="C18" s="15" t="s">
        <v>21</v>
      </c>
      <c r="D18" s="16">
        <v>14</v>
      </c>
      <c r="E18" s="16">
        <v>16</v>
      </c>
      <c r="F18" s="16">
        <f t="shared" si="0"/>
        <v>30</v>
      </c>
      <c r="G18" s="16">
        <v>12</v>
      </c>
      <c r="H18" s="91" t="s">
        <v>22</v>
      </c>
      <c r="I18" s="78">
        <f>SUM(D18:D22)</f>
        <v>730</v>
      </c>
      <c r="J18" s="78">
        <f>E18+E19+E20+E21+E22</f>
        <v>879</v>
      </c>
      <c r="K18" s="78">
        <f>I18+J18</f>
        <v>1609</v>
      </c>
      <c r="L18" s="81">
        <f>SUM(G18:G22)</f>
        <v>734</v>
      </c>
      <c r="M18" s="20"/>
      <c r="N18" s="20"/>
      <c r="O18" s="20"/>
    </row>
    <row r="19" spans="3:15" s="9" customFormat="1" ht="16.5" customHeight="1" x14ac:dyDescent="0.15">
      <c r="C19" s="15" t="s">
        <v>23</v>
      </c>
      <c r="D19" s="16">
        <v>36</v>
      </c>
      <c r="E19" s="16">
        <v>34</v>
      </c>
      <c r="F19" s="16">
        <f t="shared" si="0"/>
        <v>70</v>
      </c>
      <c r="G19" s="16">
        <v>28</v>
      </c>
      <c r="H19" s="73"/>
      <c r="I19" s="79"/>
      <c r="J19" s="79"/>
      <c r="K19" s="79"/>
      <c r="L19" s="82"/>
      <c r="M19" s="20"/>
      <c r="N19" s="20"/>
      <c r="O19" s="20"/>
    </row>
    <row r="20" spans="3:15" s="9" customFormat="1" ht="16.5" customHeight="1" x14ac:dyDescent="0.15">
      <c r="C20" s="15" t="s">
        <v>24</v>
      </c>
      <c r="D20" s="16">
        <v>248</v>
      </c>
      <c r="E20" s="16">
        <v>303</v>
      </c>
      <c r="F20" s="16">
        <f t="shared" si="0"/>
        <v>551</v>
      </c>
      <c r="G20" s="16">
        <v>247</v>
      </c>
      <c r="H20" s="73"/>
      <c r="I20" s="79"/>
      <c r="J20" s="79"/>
      <c r="K20" s="79"/>
      <c r="L20" s="82"/>
      <c r="M20" s="20"/>
      <c r="N20" s="20"/>
      <c r="O20" s="20"/>
    </row>
    <row r="21" spans="3:15" s="9" customFormat="1" ht="16.5" customHeight="1" x14ac:dyDescent="0.15">
      <c r="C21" s="15" t="s">
        <v>25</v>
      </c>
      <c r="D21" s="16">
        <v>224</v>
      </c>
      <c r="E21" s="16">
        <v>278</v>
      </c>
      <c r="F21" s="16">
        <f t="shared" si="0"/>
        <v>502</v>
      </c>
      <c r="G21" s="16">
        <v>250</v>
      </c>
      <c r="H21" s="73"/>
      <c r="I21" s="79"/>
      <c r="J21" s="79"/>
      <c r="K21" s="79"/>
      <c r="L21" s="82"/>
      <c r="M21" s="20"/>
      <c r="N21" s="20"/>
      <c r="O21" s="20"/>
    </row>
    <row r="22" spans="3:15" s="9" customFormat="1" ht="16.5" customHeight="1" x14ac:dyDescent="0.15">
      <c r="C22" s="15" t="s">
        <v>26</v>
      </c>
      <c r="D22" s="16">
        <v>208</v>
      </c>
      <c r="E22" s="16">
        <v>248</v>
      </c>
      <c r="F22" s="16">
        <f t="shared" si="0"/>
        <v>456</v>
      </c>
      <c r="G22" s="16">
        <v>197</v>
      </c>
      <c r="H22" s="84"/>
      <c r="I22" s="80"/>
      <c r="J22" s="80"/>
      <c r="K22" s="80"/>
      <c r="L22" s="86"/>
      <c r="M22" s="20"/>
      <c r="N22" s="20"/>
      <c r="O22" s="20"/>
    </row>
    <row r="23" spans="3:15" s="9" customFormat="1" ht="16.5" customHeight="1" x14ac:dyDescent="0.15">
      <c r="C23" s="15" t="s">
        <v>27</v>
      </c>
      <c r="D23" s="16">
        <v>354</v>
      </c>
      <c r="E23" s="16">
        <v>385</v>
      </c>
      <c r="F23" s="16">
        <f t="shared" si="0"/>
        <v>739</v>
      </c>
      <c r="G23" s="16">
        <v>317</v>
      </c>
      <c r="H23" s="72" t="s">
        <v>28</v>
      </c>
      <c r="I23" s="78">
        <f>SUM(D23:D24)</f>
        <v>774</v>
      </c>
      <c r="J23" s="78">
        <f>E23+E24</f>
        <v>842</v>
      </c>
      <c r="K23" s="78">
        <f>I23+J23</f>
        <v>1616</v>
      </c>
      <c r="L23" s="81">
        <f>SUM(G23:G24)</f>
        <v>693</v>
      </c>
      <c r="M23" s="20"/>
      <c r="N23" s="20"/>
      <c r="O23" s="20"/>
    </row>
    <row r="24" spans="3:15" s="9" customFormat="1" ht="16.5" customHeight="1" x14ac:dyDescent="0.15">
      <c r="C24" s="15" t="s">
        <v>29</v>
      </c>
      <c r="D24" s="16">
        <v>420</v>
      </c>
      <c r="E24" s="16">
        <v>457</v>
      </c>
      <c r="F24" s="16">
        <f t="shared" si="0"/>
        <v>877</v>
      </c>
      <c r="G24" s="16">
        <v>376</v>
      </c>
      <c r="H24" s="84"/>
      <c r="I24" s="80"/>
      <c r="J24" s="80"/>
      <c r="K24" s="80"/>
      <c r="L24" s="86"/>
      <c r="M24" s="20"/>
      <c r="N24" s="20"/>
      <c r="O24" s="20"/>
    </row>
    <row r="25" spans="3:15" s="9" customFormat="1" ht="16.5" customHeight="1" x14ac:dyDescent="0.15">
      <c r="C25" s="15" t="s">
        <v>30</v>
      </c>
      <c r="D25" s="16">
        <v>130</v>
      </c>
      <c r="E25" s="16">
        <v>182</v>
      </c>
      <c r="F25" s="16">
        <f t="shared" si="0"/>
        <v>312</v>
      </c>
      <c r="G25" s="16">
        <v>143</v>
      </c>
      <c r="H25" s="72" t="s">
        <v>31</v>
      </c>
      <c r="I25" s="78">
        <f>SUM(D25:D28)</f>
        <v>825</v>
      </c>
      <c r="J25" s="78">
        <f>E25+E26+E27+E28</f>
        <v>959</v>
      </c>
      <c r="K25" s="78">
        <f>I25+J25</f>
        <v>1784</v>
      </c>
      <c r="L25" s="81">
        <f>SUM(G25:G28)</f>
        <v>791</v>
      </c>
      <c r="M25" s="20"/>
      <c r="N25" s="20"/>
      <c r="O25" s="20"/>
    </row>
    <row r="26" spans="3:15" s="9" customFormat="1" ht="16.5" customHeight="1" x14ac:dyDescent="0.15">
      <c r="C26" s="15" t="s">
        <v>32</v>
      </c>
      <c r="D26" s="16">
        <v>126</v>
      </c>
      <c r="E26" s="16">
        <v>145</v>
      </c>
      <c r="F26" s="16">
        <f t="shared" si="0"/>
        <v>271</v>
      </c>
      <c r="G26" s="16">
        <v>119</v>
      </c>
      <c r="H26" s="73"/>
      <c r="I26" s="79"/>
      <c r="J26" s="79"/>
      <c r="K26" s="79"/>
      <c r="L26" s="82"/>
      <c r="M26" s="20"/>
      <c r="N26" s="20"/>
      <c r="O26" s="20"/>
    </row>
    <row r="27" spans="3:15" s="9" customFormat="1" ht="16.5" customHeight="1" x14ac:dyDescent="0.15">
      <c r="C27" s="15" t="s">
        <v>33</v>
      </c>
      <c r="D27" s="16">
        <v>374</v>
      </c>
      <c r="E27" s="16">
        <v>421</v>
      </c>
      <c r="F27" s="16">
        <f t="shared" si="0"/>
        <v>795</v>
      </c>
      <c r="G27" s="16">
        <v>356</v>
      </c>
      <c r="H27" s="73"/>
      <c r="I27" s="79"/>
      <c r="J27" s="79"/>
      <c r="K27" s="79"/>
      <c r="L27" s="82"/>
      <c r="M27" s="20"/>
      <c r="N27" s="20"/>
      <c r="O27" s="20"/>
    </row>
    <row r="28" spans="3:15" s="9" customFormat="1" ht="16.5" customHeight="1" x14ac:dyDescent="0.15">
      <c r="C28" s="15" t="s">
        <v>34</v>
      </c>
      <c r="D28" s="16">
        <v>195</v>
      </c>
      <c r="E28" s="16">
        <v>211</v>
      </c>
      <c r="F28" s="16">
        <f t="shared" si="0"/>
        <v>406</v>
      </c>
      <c r="G28" s="16">
        <v>173</v>
      </c>
      <c r="H28" s="84"/>
      <c r="I28" s="80"/>
      <c r="J28" s="80"/>
      <c r="K28" s="80"/>
      <c r="L28" s="86"/>
      <c r="M28" s="20"/>
      <c r="N28" s="20"/>
      <c r="O28" s="20"/>
    </row>
    <row r="29" spans="3:15" s="9" customFormat="1" ht="16.5" customHeight="1" x14ac:dyDescent="0.15">
      <c r="C29" s="15" t="s">
        <v>35</v>
      </c>
      <c r="D29" s="16">
        <v>367</v>
      </c>
      <c r="E29" s="16">
        <v>396</v>
      </c>
      <c r="F29" s="16">
        <f t="shared" si="0"/>
        <v>763</v>
      </c>
      <c r="G29" s="16">
        <v>297</v>
      </c>
      <c r="H29" s="72" t="s">
        <v>36</v>
      </c>
      <c r="I29" s="78">
        <f>SUM(D29:D30)</f>
        <v>424</v>
      </c>
      <c r="J29" s="78">
        <f>E29+E30</f>
        <v>465</v>
      </c>
      <c r="K29" s="78">
        <f>I29+J29</f>
        <v>889</v>
      </c>
      <c r="L29" s="81">
        <f>SUM(G29:G30)</f>
        <v>357</v>
      </c>
      <c r="M29" s="20"/>
      <c r="N29" s="20"/>
      <c r="O29" s="20"/>
    </row>
    <row r="30" spans="3:15" s="9" customFormat="1" ht="16.5" customHeight="1" x14ac:dyDescent="0.15">
      <c r="C30" s="15" t="s">
        <v>37</v>
      </c>
      <c r="D30" s="16">
        <v>57</v>
      </c>
      <c r="E30" s="16">
        <v>69</v>
      </c>
      <c r="F30" s="16">
        <f t="shared" si="0"/>
        <v>126</v>
      </c>
      <c r="G30" s="16">
        <v>60</v>
      </c>
      <c r="H30" s="84"/>
      <c r="I30" s="80"/>
      <c r="J30" s="80"/>
      <c r="K30" s="80"/>
      <c r="L30" s="86"/>
      <c r="M30" s="20"/>
      <c r="N30" s="20"/>
      <c r="O30" s="20"/>
    </row>
    <row r="31" spans="3:15" s="9" customFormat="1" ht="16.5" customHeight="1" x14ac:dyDescent="0.15">
      <c r="C31" s="15" t="s">
        <v>38</v>
      </c>
      <c r="D31" s="16">
        <v>684</v>
      </c>
      <c r="E31" s="16">
        <v>817</v>
      </c>
      <c r="F31" s="16">
        <f t="shared" si="0"/>
        <v>1501</v>
      </c>
      <c r="G31" s="16">
        <v>677</v>
      </c>
      <c r="H31" s="72" t="s">
        <v>39</v>
      </c>
      <c r="I31" s="78">
        <f>SUM(D31:D32)</f>
        <v>908</v>
      </c>
      <c r="J31" s="78">
        <f>E31+E32</f>
        <v>1072</v>
      </c>
      <c r="K31" s="78">
        <f>I31+J31</f>
        <v>1980</v>
      </c>
      <c r="L31" s="81">
        <f>SUM(G31:G32)</f>
        <v>874</v>
      </c>
      <c r="M31" s="20"/>
      <c r="N31" s="20"/>
      <c r="O31" s="20"/>
    </row>
    <row r="32" spans="3:15" s="9" customFormat="1" ht="16.5" customHeight="1" thickBot="1" x14ac:dyDescent="0.2">
      <c r="C32" s="21" t="s">
        <v>40</v>
      </c>
      <c r="D32" s="60">
        <v>224</v>
      </c>
      <c r="E32" s="60">
        <v>255</v>
      </c>
      <c r="F32" s="16">
        <f t="shared" si="0"/>
        <v>479</v>
      </c>
      <c r="G32" s="60">
        <v>197</v>
      </c>
      <c r="H32" s="74"/>
      <c r="I32" s="87"/>
      <c r="J32" s="87"/>
      <c r="K32" s="87"/>
      <c r="L32" s="83"/>
      <c r="M32" s="20"/>
      <c r="N32" s="20"/>
      <c r="O32" s="20"/>
    </row>
    <row r="33" spans="3:16" s="9" customFormat="1" ht="16.5" customHeight="1" thickTop="1" thickBot="1" x14ac:dyDescent="0.2">
      <c r="C33" s="22" t="s">
        <v>41</v>
      </c>
      <c r="D33" s="23">
        <f>SUM(D8:D32)</f>
        <v>4784</v>
      </c>
      <c r="E33" s="23">
        <f>SUM(E8:E32)</f>
        <v>5519</v>
      </c>
      <c r="F33" s="23">
        <f>SUM(F8:F32)</f>
        <v>10303</v>
      </c>
      <c r="G33" s="23">
        <f>SUM(G8:G32)</f>
        <v>4616</v>
      </c>
      <c r="H33" s="24"/>
      <c r="I33" s="25"/>
      <c r="J33" s="25"/>
      <c r="K33" s="25"/>
      <c r="L33" s="25"/>
      <c r="M33" s="26"/>
      <c r="N33" s="26"/>
      <c r="O33" s="20"/>
    </row>
    <row r="34" spans="3:16" s="9" customFormat="1" ht="16.5" customHeight="1" thickTop="1" x14ac:dyDescent="0.15">
      <c r="C34" s="27" t="s">
        <v>42</v>
      </c>
      <c r="D34" s="61">
        <v>191</v>
      </c>
      <c r="E34" s="61">
        <v>226</v>
      </c>
      <c r="F34" s="61">
        <f>D34+E34</f>
        <v>417</v>
      </c>
      <c r="G34" s="61">
        <v>163</v>
      </c>
      <c r="H34" s="88" t="s">
        <v>43</v>
      </c>
      <c r="I34" s="89">
        <f>SUM(D34:D36)</f>
        <v>417</v>
      </c>
      <c r="J34" s="89">
        <f>E34+E35+E36</f>
        <v>500</v>
      </c>
      <c r="K34" s="78">
        <f>I34+J34</f>
        <v>917</v>
      </c>
      <c r="L34" s="90">
        <f>SUM(G34:G36)</f>
        <v>378</v>
      </c>
      <c r="M34" s="20"/>
      <c r="N34" s="20"/>
      <c r="O34" s="20"/>
      <c r="P34" s="14"/>
    </row>
    <row r="35" spans="3:16" s="9" customFormat="1" ht="16.5" customHeight="1" x14ac:dyDescent="0.15">
      <c r="C35" s="15" t="s">
        <v>44</v>
      </c>
      <c r="D35" s="16">
        <v>164</v>
      </c>
      <c r="E35" s="16">
        <v>205</v>
      </c>
      <c r="F35" s="61">
        <f>D35+E35</f>
        <v>369</v>
      </c>
      <c r="G35" s="16">
        <v>172</v>
      </c>
      <c r="H35" s="73"/>
      <c r="I35" s="76"/>
      <c r="J35" s="76"/>
      <c r="K35" s="79"/>
      <c r="L35" s="82"/>
      <c r="M35" s="20"/>
      <c r="N35" s="20"/>
      <c r="O35" s="20"/>
    </row>
    <row r="36" spans="3:16" s="9" customFormat="1" ht="16.5" customHeight="1" x14ac:dyDescent="0.15">
      <c r="C36" s="15" t="s">
        <v>45</v>
      </c>
      <c r="D36" s="16">
        <v>62</v>
      </c>
      <c r="E36" s="16">
        <v>69</v>
      </c>
      <c r="F36" s="61">
        <f t="shared" ref="F36:F53" si="1">D36+E36</f>
        <v>131</v>
      </c>
      <c r="G36" s="16">
        <v>43</v>
      </c>
      <c r="H36" s="84"/>
      <c r="I36" s="85"/>
      <c r="J36" s="85"/>
      <c r="K36" s="80"/>
      <c r="L36" s="86"/>
      <c r="M36" s="20"/>
      <c r="N36" s="20"/>
      <c r="O36" s="20"/>
    </row>
    <row r="37" spans="3:16" s="9" customFormat="1" ht="16.5" customHeight="1" x14ac:dyDescent="0.15">
      <c r="C37" s="15" t="s">
        <v>46</v>
      </c>
      <c r="D37" s="16">
        <v>147</v>
      </c>
      <c r="E37" s="16">
        <v>152</v>
      </c>
      <c r="F37" s="61">
        <f t="shared" si="1"/>
        <v>299</v>
      </c>
      <c r="G37" s="16">
        <v>125</v>
      </c>
      <c r="H37" s="72" t="s">
        <v>47</v>
      </c>
      <c r="I37" s="75">
        <f>SUM(D37:D39)</f>
        <v>460</v>
      </c>
      <c r="J37" s="75">
        <f>E37+E38+E39</f>
        <v>471</v>
      </c>
      <c r="K37" s="78">
        <f>SUM(I37:J39)</f>
        <v>931</v>
      </c>
      <c r="L37" s="81">
        <f>SUM(G37:G39)</f>
        <v>376</v>
      </c>
      <c r="M37" s="20"/>
      <c r="N37" s="20"/>
      <c r="O37" s="20"/>
    </row>
    <row r="38" spans="3:16" s="9" customFormat="1" ht="16.5" customHeight="1" x14ac:dyDescent="0.15">
      <c r="C38" s="15" t="s">
        <v>48</v>
      </c>
      <c r="D38" s="16">
        <v>147</v>
      </c>
      <c r="E38" s="16">
        <v>138</v>
      </c>
      <c r="F38" s="61">
        <f t="shared" si="1"/>
        <v>285</v>
      </c>
      <c r="G38" s="16">
        <v>98</v>
      </c>
      <c r="H38" s="73"/>
      <c r="I38" s="76"/>
      <c r="J38" s="76"/>
      <c r="K38" s="79"/>
      <c r="L38" s="82"/>
      <c r="M38" s="20"/>
      <c r="N38" s="20"/>
      <c r="O38" s="20"/>
    </row>
    <row r="39" spans="3:16" s="9" customFormat="1" ht="16.5" customHeight="1" x14ac:dyDescent="0.15">
      <c r="C39" s="15" t="s">
        <v>49</v>
      </c>
      <c r="D39" s="16">
        <v>166</v>
      </c>
      <c r="E39" s="16">
        <v>181</v>
      </c>
      <c r="F39" s="61">
        <f t="shared" si="1"/>
        <v>347</v>
      </c>
      <c r="G39" s="16">
        <v>153</v>
      </c>
      <c r="H39" s="84"/>
      <c r="I39" s="85"/>
      <c r="J39" s="85"/>
      <c r="K39" s="80"/>
      <c r="L39" s="86"/>
      <c r="M39" s="20"/>
      <c r="N39" s="20"/>
      <c r="O39" s="20"/>
    </row>
    <row r="40" spans="3:16" s="9" customFormat="1" ht="16.5" customHeight="1" x14ac:dyDescent="0.15">
      <c r="C40" s="15" t="s">
        <v>50</v>
      </c>
      <c r="D40" s="16">
        <v>293</v>
      </c>
      <c r="E40" s="16">
        <v>333</v>
      </c>
      <c r="F40" s="61">
        <f t="shared" si="1"/>
        <v>626</v>
      </c>
      <c r="G40" s="16">
        <v>245</v>
      </c>
      <c r="H40" s="72" t="s">
        <v>51</v>
      </c>
      <c r="I40" s="75">
        <f>SUM(D40:D42)</f>
        <v>645</v>
      </c>
      <c r="J40" s="75">
        <f>E40+E41+E42</f>
        <v>706</v>
      </c>
      <c r="K40" s="78">
        <f>SUM(I40:J42)</f>
        <v>1351</v>
      </c>
      <c r="L40" s="81">
        <f>SUM(G40:G42)</f>
        <v>521</v>
      </c>
      <c r="M40" s="20"/>
      <c r="N40" s="20"/>
      <c r="O40" s="20"/>
    </row>
    <row r="41" spans="3:16" s="9" customFormat="1" ht="16.5" customHeight="1" x14ac:dyDescent="0.15">
      <c r="C41" s="15" t="s">
        <v>52</v>
      </c>
      <c r="D41" s="16">
        <v>270</v>
      </c>
      <c r="E41" s="16">
        <v>277</v>
      </c>
      <c r="F41" s="61">
        <f t="shared" si="1"/>
        <v>547</v>
      </c>
      <c r="G41" s="16">
        <v>200</v>
      </c>
      <c r="H41" s="73"/>
      <c r="I41" s="76"/>
      <c r="J41" s="76"/>
      <c r="K41" s="79"/>
      <c r="L41" s="82"/>
      <c r="M41" s="20"/>
      <c r="N41" s="20"/>
      <c r="O41" s="20"/>
    </row>
    <row r="42" spans="3:16" s="9" customFormat="1" ht="16.5" customHeight="1" x14ac:dyDescent="0.15">
      <c r="C42" s="15" t="s">
        <v>53</v>
      </c>
      <c r="D42" s="16">
        <v>82</v>
      </c>
      <c r="E42" s="16">
        <v>96</v>
      </c>
      <c r="F42" s="61">
        <f t="shared" si="1"/>
        <v>178</v>
      </c>
      <c r="G42" s="16">
        <v>76</v>
      </c>
      <c r="H42" s="84"/>
      <c r="I42" s="85"/>
      <c r="J42" s="85"/>
      <c r="K42" s="80"/>
      <c r="L42" s="86"/>
      <c r="M42" s="20"/>
      <c r="N42" s="20"/>
      <c r="O42" s="20"/>
    </row>
    <row r="43" spans="3:16" s="9" customFormat="1" ht="16.5" customHeight="1" x14ac:dyDescent="0.15">
      <c r="C43" s="15" t="s">
        <v>54</v>
      </c>
      <c r="D43" s="16">
        <v>87</v>
      </c>
      <c r="E43" s="16">
        <v>97</v>
      </c>
      <c r="F43" s="61">
        <f t="shared" si="1"/>
        <v>184</v>
      </c>
      <c r="G43" s="16">
        <v>60</v>
      </c>
      <c r="H43" s="72" t="s">
        <v>55</v>
      </c>
      <c r="I43" s="75">
        <f>SUM(D43:D45)</f>
        <v>466</v>
      </c>
      <c r="J43" s="75">
        <f>E43+E44+E45</f>
        <v>500</v>
      </c>
      <c r="K43" s="78">
        <f>SUM(I43:J45)</f>
        <v>966</v>
      </c>
      <c r="L43" s="81">
        <f>SUM(G43:G45)</f>
        <v>371</v>
      </c>
      <c r="M43" s="20"/>
      <c r="N43" s="20"/>
      <c r="O43" s="20"/>
    </row>
    <row r="44" spans="3:16" s="9" customFormat="1" ht="16.5" customHeight="1" x14ac:dyDescent="0.15">
      <c r="C44" s="15" t="s">
        <v>56</v>
      </c>
      <c r="D44" s="16">
        <v>195</v>
      </c>
      <c r="E44" s="16">
        <v>204</v>
      </c>
      <c r="F44" s="61">
        <f t="shared" si="1"/>
        <v>399</v>
      </c>
      <c r="G44" s="16">
        <v>143</v>
      </c>
      <c r="H44" s="73"/>
      <c r="I44" s="76"/>
      <c r="J44" s="76"/>
      <c r="K44" s="79"/>
      <c r="L44" s="82"/>
      <c r="M44" s="20"/>
      <c r="N44" s="20"/>
      <c r="O44" s="20"/>
    </row>
    <row r="45" spans="3:16" s="9" customFormat="1" ht="16.5" customHeight="1" x14ac:dyDescent="0.15">
      <c r="C45" s="15" t="s">
        <v>57</v>
      </c>
      <c r="D45" s="16">
        <v>184</v>
      </c>
      <c r="E45" s="16">
        <v>199</v>
      </c>
      <c r="F45" s="61">
        <f t="shared" si="1"/>
        <v>383</v>
      </c>
      <c r="G45" s="16">
        <v>168</v>
      </c>
      <c r="H45" s="84"/>
      <c r="I45" s="85"/>
      <c r="J45" s="85"/>
      <c r="K45" s="80"/>
      <c r="L45" s="86"/>
      <c r="M45" s="20"/>
      <c r="N45" s="20"/>
      <c r="O45" s="20"/>
    </row>
    <row r="46" spans="3:16" s="9" customFormat="1" ht="16.5" customHeight="1" x14ac:dyDescent="0.15">
      <c r="C46" s="15" t="s">
        <v>58</v>
      </c>
      <c r="D46" s="16">
        <v>84</v>
      </c>
      <c r="E46" s="16">
        <v>86</v>
      </c>
      <c r="F46" s="61">
        <f t="shared" si="1"/>
        <v>170</v>
      </c>
      <c r="G46" s="16">
        <v>67</v>
      </c>
      <c r="H46" s="72" t="s">
        <v>59</v>
      </c>
      <c r="I46" s="75">
        <f>SUM(D46:D48)</f>
        <v>435</v>
      </c>
      <c r="J46" s="75">
        <f>E46+E47+E48</f>
        <v>475</v>
      </c>
      <c r="K46" s="78">
        <f>SUM(I46:J48)</f>
        <v>910</v>
      </c>
      <c r="L46" s="81">
        <f>SUM(G46:G48)</f>
        <v>349</v>
      </c>
      <c r="M46" s="20"/>
      <c r="N46" s="20"/>
      <c r="O46" s="20"/>
    </row>
    <row r="47" spans="3:16" s="9" customFormat="1" ht="16.5" customHeight="1" x14ac:dyDescent="0.15">
      <c r="C47" s="15" t="s">
        <v>60</v>
      </c>
      <c r="D47" s="16">
        <v>87</v>
      </c>
      <c r="E47" s="16">
        <v>87</v>
      </c>
      <c r="F47" s="61">
        <f t="shared" si="1"/>
        <v>174</v>
      </c>
      <c r="G47" s="16">
        <v>70</v>
      </c>
      <c r="H47" s="73"/>
      <c r="I47" s="76"/>
      <c r="J47" s="76"/>
      <c r="K47" s="79"/>
      <c r="L47" s="82"/>
      <c r="M47" s="20"/>
      <c r="N47" s="20"/>
      <c r="O47" s="20"/>
    </row>
    <row r="48" spans="3:16" s="9" customFormat="1" ht="16.5" customHeight="1" x14ac:dyDescent="0.15">
      <c r="C48" s="15" t="s">
        <v>61</v>
      </c>
      <c r="D48" s="16">
        <v>264</v>
      </c>
      <c r="E48" s="16">
        <v>302</v>
      </c>
      <c r="F48" s="61">
        <f t="shared" si="1"/>
        <v>566</v>
      </c>
      <c r="G48" s="16">
        <v>212</v>
      </c>
      <c r="H48" s="84"/>
      <c r="I48" s="85"/>
      <c r="J48" s="85"/>
      <c r="K48" s="80"/>
      <c r="L48" s="86"/>
      <c r="M48" s="20"/>
      <c r="N48" s="20"/>
      <c r="O48" s="20"/>
    </row>
    <row r="49" spans="1:17" s="9" customFormat="1" ht="16.5" customHeight="1" x14ac:dyDescent="0.15">
      <c r="C49" s="15" t="s">
        <v>62</v>
      </c>
      <c r="D49" s="16">
        <v>433</v>
      </c>
      <c r="E49" s="16">
        <v>488</v>
      </c>
      <c r="F49" s="61">
        <f t="shared" si="1"/>
        <v>921</v>
      </c>
      <c r="G49" s="16">
        <v>406</v>
      </c>
      <c r="H49" s="72" t="s">
        <v>63</v>
      </c>
      <c r="I49" s="75">
        <f>SUM(D49:D51)</f>
        <v>698</v>
      </c>
      <c r="J49" s="75">
        <f>E49+E50+E51</f>
        <v>803</v>
      </c>
      <c r="K49" s="78">
        <f>SUM(I49:J51)</f>
        <v>1501</v>
      </c>
      <c r="L49" s="81">
        <f>SUM(G49:G51)</f>
        <v>633</v>
      </c>
      <c r="M49" s="20"/>
      <c r="N49" s="20"/>
      <c r="O49" s="20"/>
    </row>
    <row r="50" spans="1:17" s="9" customFormat="1" ht="16.5" customHeight="1" x14ac:dyDescent="0.15">
      <c r="C50" s="15" t="s">
        <v>64</v>
      </c>
      <c r="D50" s="16">
        <v>174</v>
      </c>
      <c r="E50" s="16">
        <v>198</v>
      </c>
      <c r="F50" s="61">
        <f t="shared" si="1"/>
        <v>372</v>
      </c>
      <c r="G50" s="16">
        <v>146</v>
      </c>
      <c r="H50" s="73"/>
      <c r="I50" s="76"/>
      <c r="J50" s="76"/>
      <c r="K50" s="79"/>
      <c r="L50" s="82"/>
      <c r="M50" s="20"/>
      <c r="N50" s="20"/>
      <c r="O50" s="20"/>
    </row>
    <row r="51" spans="1:17" s="9" customFormat="1" ht="16.5" customHeight="1" x14ac:dyDescent="0.15">
      <c r="C51" s="15" t="s">
        <v>65</v>
      </c>
      <c r="D51" s="16">
        <v>91</v>
      </c>
      <c r="E51" s="16">
        <v>117</v>
      </c>
      <c r="F51" s="61">
        <f t="shared" si="1"/>
        <v>208</v>
      </c>
      <c r="G51" s="16">
        <v>81</v>
      </c>
      <c r="H51" s="84"/>
      <c r="I51" s="85"/>
      <c r="J51" s="85"/>
      <c r="K51" s="80"/>
      <c r="L51" s="86"/>
      <c r="M51" s="20"/>
      <c r="N51" s="20"/>
      <c r="O51" s="20"/>
    </row>
    <row r="52" spans="1:17" s="9" customFormat="1" ht="16.5" customHeight="1" x14ac:dyDescent="0.15">
      <c r="C52" s="15" t="s">
        <v>66</v>
      </c>
      <c r="D52" s="16">
        <v>52</v>
      </c>
      <c r="E52" s="16">
        <v>65</v>
      </c>
      <c r="F52" s="61">
        <f t="shared" si="1"/>
        <v>117</v>
      </c>
      <c r="G52" s="16">
        <v>50</v>
      </c>
      <c r="H52" s="72" t="s">
        <v>67</v>
      </c>
      <c r="I52" s="75">
        <f>SUM(D52:D54)</f>
        <v>256</v>
      </c>
      <c r="J52" s="75">
        <f>E52+E53+E54</f>
        <v>276</v>
      </c>
      <c r="K52" s="78">
        <f>SUM(I52:J54)</f>
        <v>532</v>
      </c>
      <c r="L52" s="81">
        <f>SUM(G52:G54)</f>
        <v>207</v>
      </c>
      <c r="M52" s="20"/>
      <c r="N52" s="20"/>
      <c r="O52" s="20"/>
    </row>
    <row r="53" spans="1:17" s="9" customFormat="1" ht="16.5" customHeight="1" x14ac:dyDescent="0.15">
      <c r="C53" s="15" t="s">
        <v>68</v>
      </c>
      <c r="D53" s="16">
        <v>83</v>
      </c>
      <c r="E53" s="16">
        <v>80</v>
      </c>
      <c r="F53" s="61">
        <f t="shared" si="1"/>
        <v>163</v>
      </c>
      <c r="G53" s="16">
        <v>69</v>
      </c>
      <c r="H53" s="73"/>
      <c r="I53" s="76"/>
      <c r="J53" s="76"/>
      <c r="K53" s="79"/>
      <c r="L53" s="82"/>
      <c r="M53" s="20"/>
      <c r="N53" s="20"/>
      <c r="O53" s="20"/>
    </row>
    <row r="54" spans="1:17" s="9" customFormat="1" ht="16.5" customHeight="1" x14ac:dyDescent="0.15">
      <c r="C54" s="15" t="s">
        <v>69</v>
      </c>
      <c r="D54" s="16">
        <v>121</v>
      </c>
      <c r="E54" s="16">
        <v>131</v>
      </c>
      <c r="F54" s="61">
        <f>D54+E54</f>
        <v>252</v>
      </c>
      <c r="G54" s="16">
        <v>88</v>
      </c>
      <c r="H54" s="84"/>
      <c r="I54" s="85"/>
      <c r="J54" s="85"/>
      <c r="K54" s="80"/>
      <c r="L54" s="86"/>
      <c r="M54" s="20"/>
      <c r="N54" s="20"/>
      <c r="O54" s="20"/>
    </row>
    <row r="55" spans="1:17" s="9" customFormat="1" ht="16.5" customHeight="1" x14ac:dyDescent="0.15">
      <c r="C55" s="15" t="s">
        <v>70</v>
      </c>
      <c r="D55" s="16">
        <v>165</v>
      </c>
      <c r="E55" s="16">
        <v>179</v>
      </c>
      <c r="F55" s="61">
        <f>D55+E55</f>
        <v>344</v>
      </c>
      <c r="G55" s="16">
        <v>136</v>
      </c>
      <c r="H55" s="72" t="s">
        <v>71</v>
      </c>
      <c r="I55" s="75">
        <f>SUM(D55:D57)</f>
        <v>416</v>
      </c>
      <c r="J55" s="75">
        <f>E55+E56+E57</f>
        <v>460</v>
      </c>
      <c r="K55" s="78">
        <f>SUM(I55:J57)</f>
        <v>876</v>
      </c>
      <c r="L55" s="81">
        <f>SUM(G55:G57)</f>
        <v>415</v>
      </c>
      <c r="M55" s="20"/>
      <c r="N55" s="20"/>
      <c r="O55" s="20"/>
    </row>
    <row r="56" spans="1:17" s="9" customFormat="1" ht="16.5" customHeight="1" x14ac:dyDescent="0.15">
      <c r="C56" s="15" t="s">
        <v>72</v>
      </c>
      <c r="D56" s="16">
        <v>82</v>
      </c>
      <c r="E56" s="16">
        <v>94</v>
      </c>
      <c r="F56" s="61">
        <f>D56+E56</f>
        <v>176</v>
      </c>
      <c r="G56" s="16">
        <v>64</v>
      </c>
      <c r="H56" s="73"/>
      <c r="I56" s="76"/>
      <c r="J56" s="76"/>
      <c r="K56" s="79"/>
      <c r="L56" s="82"/>
      <c r="M56" s="20"/>
      <c r="N56" s="20"/>
      <c r="O56" s="20"/>
      <c r="Q56" s="14"/>
    </row>
    <row r="57" spans="1:17" s="9" customFormat="1" ht="16.5" customHeight="1" thickBot="1" x14ac:dyDescent="0.2">
      <c r="C57" s="21" t="s">
        <v>73</v>
      </c>
      <c r="D57" s="60">
        <v>169</v>
      </c>
      <c r="E57" s="60">
        <v>187</v>
      </c>
      <c r="F57" s="61">
        <f>D57+E57</f>
        <v>356</v>
      </c>
      <c r="G57" s="60">
        <v>215</v>
      </c>
      <c r="H57" s="74"/>
      <c r="I57" s="77"/>
      <c r="J57" s="77"/>
      <c r="K57" s="80"/>
      <c r="L57" s="83"/>
      <c r="M57" s="20"/>
      <c r="N57" s="20"/>
      <c r="O57" s="20"/>
    </row>
    <row r="58" spans="1:17" s="9" customFormat="1" ht="16.5" customHeight="1" thickTop="1" thickBot="1" x14ac:dyDescent="0.2">
      <c r="C58" s="28" t="s">
        <v>74</v>
      </c>
      <c r="D58" s="23">
        <f>SUM(D34:D57)</f>
        <v>3793</v>
      </c>
      <c r="E58" s="23">
        <f>SUM(E34:E57)</f>
        <v>4191</v>
      </c>
      <c r="F58" s="23">
        <f t="shared" ref="F58" si="2">SUM(F34:F57)</f>
        <v>7984</v>
      </c>
      <c r="G58" s="29">
        <f>SUM(G34:G57)</f>
        <v>3250</v>
      </c>
      <c r="H58" s="20"/>
      <c r="I58" s="20"/>
      <c r="J58" s="30" t="s">
        <v>75</v>
      </c>
      <c r="K58" s="30"/>
      <c r="L58" s="30"/>
      <c r="M58" s="20"/>
      <c r="N58" s="20"/>
      <c r="O58" s="20"/>
    </row>
    <row r="59" spans="1:17" s="9" customFormat="1" ht="16.5" customHeight="1" thickTop="1" thickBot="1" x14ac:dyDescent="0.2">
      <c r="C59" s="31" t="s">
        <v>76</v>
      </c>
      <c r="D59" s="32">
        <f>D33+D58</f>
        <v>8577</v>
      </c>
      <c r="E59" s="32">
        <f t="shared" ref="E59" si="3">E33+E58</f>
        <v>9710</v>
      </c>
      <c r="F59" s="32">
        <f>F33+F58</f>
        <v>18287</v>
      </c>
      <c r="G59" s="33">
        <f>G33+G58</f>
        <v>7866</v>
      </c>
      <c r="H59" s="20"/>
      <c r="I59" s="20"/>
      <c r="M59" s="20"/>
      <c r="N59" s="20"/>
      <c r="O59" s="20"/>
    </row>
    <row r="60" spans="1:17" s="9" customFormat="1" ht="12.75" customHeight="1" x14ac:dyDescent="0.15">
      <c r="C60" s="34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</row>
    <row r="61" spans="1:17" s="9" customFormat="1" ht="12.75" customHeight="1" x14ac:dyDescent="0.15">
      <c r="A61" s="3"/>
      <c r="B61" s="3"/>
      <c r="C61" s="3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"/>
      <c r="O61" s="3"/>
    </row>
    <row r="62" spans="1:17" ht="12.75" customHeight="1" x14ac:dyDescent="0.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7" ht="12.75" customHeight="1" x14ac:dyDescent="0.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7" ht="12.75" customHeight="1" x14ac:dyDescent="0.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ht="12.75" customHeight="1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ht="12.75" customHeight="1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ht="12.75" customHeight="1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2.75" customHeight="1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ht="12.75" customHeight="1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ht="12.75" customHeight="1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ht="12.75" customHeight="1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ht="12.75" customHeight="1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ht="12.75" customHeight="1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ht="12.75" customHeight="1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ht="12.75" customHeight="1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ht="12.75" customHeight="1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ht="12.75" customHeight="1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ht="12.75" customHeight="1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ht="12.75" customHeight="1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ht="12.75" customHeight="1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ht="12.75" customHeight="1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ht="12.75" customHeight="1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ht="12.75" customHeight="1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ht="12.75" customHeight="1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ht="12.75" customHeight="1" x14ac:dyDescent="0.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ht="12.75" customHeight="1" x14ac:dyDescent="0.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ht="12.75" customHeight="1" x14ac:dyDescent="0.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ht="12.75" customHeight="1" x14ac:dyDescent="0.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ht="12.75" customHeight="1" x14ac:dyDescent="0.1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ht="12.75" customHeight="1" x14ac:dyDescent="0.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2.75" customHeight="1" x14ac:dyDescent="0.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ht="12.75" customHeight="1" x14ac:dyDescent="0.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ht="12.75" customHeight="1" x14ac:dyDescent="0.1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ht="12.75" customHeight="1" x14ac:dyDescent="0.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ht="12.75" customHeight="1" x14ac:dyDescent="0.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ht="12.75" customHeight="1" x14ac:dyDescent="0.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ht="12.75" customHeight="1" x14ac:dyDescent="0.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ht="12.75" customHeight="1" x14ac:dyDescent="0.1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ht="12.75" customHeight="1" x14ac:dyDescent="0.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ht="12.75" customHeight="1" x14ac:dyDescent="0.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ht="12.75" customHeight="1" x14ac:dyDescent="0.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ht="12.75" customHeight="1" x14ac:dyDescent="0.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ht="12.75" customHeight="1" x14ac:dyDescent="0.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ht="12.75" customHeight="1" x14ac:dyDescent="0.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ht="12.75" customHeight="1" x14ac:dyDescent="0.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ht="12.75" customHeight="1" x14ac:dyDescent="0.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ht="12.75" customHeight="1" x14ac:dyDescent="0.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ht="12.75" customHeight="1" x14ac:dyDescent="0.1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ht="12.75" customHeight="1" x14ac:dyDescent="0.1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ht="12.75" customHeight="1" x14ac:dyDescent="0.1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ht="12.75" customHeight="1" x14ac:dyDescent="0.1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ht="12.75" customHeight="1" x14ac:dyDescent="0.1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ht="12.75" customHeight="1" x14ac:dyDescent="0.1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ht="12.75" customHeight="1" x14ac:dyDescent="0.1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ht="12.75" customHeight="1" x14ac:dyDescent="0.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ht="12.75" customHeight="1" x14ac:dyDescent="0.1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ht="12.75" customHeight="1" x14ac:dyDescent="0.1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ht="12.75" customHeight="1" x14ac:dyDescent="0.1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ht="12.75" customHeight="1" x14ac:dyDescent="0.1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ht="12.75" customHeight="1" x14ac:dyDescent="0.1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ht="12.75" customHeight="1" x14ac:dyDescent="0.1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ht="12.75" customHeight="1" x14ac:dyDescent="0.1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ht="12.75" customHeight="1" x14ac:dyDescent="0.1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ht="12.75" customHeight="1" x14ac:dyDescent="0.1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ht="12.75" customHeight="1" x14ac:dyDescent="0.1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ht="12.75" customHeight="1" x14ac:dyDescent="0.1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ht="12.75" customHeight="1" x14ac:dyDescent="0.1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ht="12.75" customHeight="1" x14ac:dyDescent="0.1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ht="12.75" customHeight="1" x14ac:dyDescent="0.1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ht="12.75" customHeight="1" x14ac:dyDescent="0.1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</sheetData>
  <mergeCells count="87">
    <mergeCell ref="C2:L3"/>
    <mergeCell ref="C4:L4"/>
    <mergeCell ref="C5:C7"/>
    <mergeCell ref="F5:F7"/>
    <mergeCell ref="G5:G7"/>
    <mergeCell ref="H5:H7"/>
    <mergeCell ref="K5:K7"/>
    <mergeCell ref="L5:L7"/>
    <mergeCell ref="D6:D7"/>
    <mergeCell ref="E6:E7"/>
    <mergeCell ref="I6:I7"/>
    <mergeCell ref="J6:J7"/>
    <mergeCell ref="H9:H10"/>
    <mergeCell ref="I9:I10"/>
    <mergeCell ref="J9:J10"/>
    <mergeCell ref="L9:L10"/>
    <mergeCell ref="H11:H17"/>
    <mergeCell ref="I11:I17"/>
    <mergeCell ref="J11:J17"/>
    <mergeCell ref="K11:K17"/>
    <mergeCell ref="L11:L17"/>
    <mergeCell ref="K9:K10"/>
    <mergeCell ref="H23:H24"/>
    <mergeCell ref="I23:I24"/>
    <mergeCell ref="J23:J24"/>
    <mergeCell ref="K23:K24"/>
    <mergeCell ref="L23:L24"/>
    <mergeCell ref="H18:H22"/>
    <mergeCell ref="I18:I22"/>
    <mergeCell ref="J18:J22"/>
    <mergeCell ref="K18:K22"/>
    <mergeCell ref="L18:L22"/>
    <mergeCell ref="H29:H30"/>
    <mergeCell ref="I29:I30"/>
    <mergeCell ref="J29:J30"/>
    <mergeCell ref="K29:K30"/>
    <mergeCell ref="L29:L30"/>
    <mergeCell ref="H25:H28"/>
    <mergeCell ref="I25:I28"/>
    <mergeCell ref="J25:J28"/>
    <mergeCell ref="K25:K28"/>
    <mergeCell ref="L25:L28"/>
    <mergeCell ref="H34:H36"/>
    <mergeCell ref="I34:I36"/>
    <mergeCell ref="J34:J36"/>
    <mergeCell ref="K34:K36"/>
    <mergeCell ref="L34:L36"/>
    <mergeCell ref="H31:H32"/>
    <mergeCell ref="I31:I32"/>
    <mergeCell ref="J31:J32"/>
    <mergeCell ref="K31:K32"/>
    <mergeCell ref="L31:L32"/>
    <mergeCell ref="H40:H42"/>
    <mergeCell ref="I40:I42"/>
    <mergeCell ref="J40:J42"/>
    <mergeCell ref="K40:K42"/>
    <mergeCell ref="L40:L42"/>
    <mergeCell ref="H37:H39"/>
    <mergeCell ref="I37:I39"/>
    <mergeCell ref="J37:J39"/>
    <mergeCell ref="K37:K39"/>
    <mergeCell ref="L37:L39"/>
    <mergeCell ref="H46:H48"/>
    <mergeCell ref="I46:I48"/>
    <mergeCell ref="J46:J48"/>
    <mergeCell ref="K46:K48"/>
    <mergeCell ref="L46:L48"/>
    <mergeCell ref="H43:H45"/>
    <mergeCell ref="I43:I45"/>
    <mergeCell ref="J43:J45"/>
    <mergeCell ref="K43:K45"/>
    <mergeCell ref="L43:L45"/>
    <mergeCell ref="H52:H54"/>
    <mergeCell ref="I52:I54"/>
    <mergeCell ref="J52:J54"/>
    <mergeCell ref="K52:K54"/>
    <mergeCell ref="L52:L54"/>
    <mergeCell ref="H49:H51"/>
    <mergeCell ref="I49:I51"/>
    <mergeCell ref="J49:J51"/>
    <mergeCell ref="K49:K51"/>
    <mergeCell ref="L49:L51"/>
    <mergeCell ref="H55:H57"/>
    <mergeCell ref="I55:I57"/>
    <mergeCell ref="J55:J57"/>
    <mergeCell ref="K55:K57"/>
    <mergeCell ref="L55:L57"/>
  </mergeCells>
  <phoneticPr fontId="1"/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令和7年1月</vt:lpstr>
      <vt:lpstr>令和7年2月</vt:lpstr>
      <vt:lpstr>令和7年3月</vt:lpstr>
      <vt:lpstr>令和7年4月</vt:lpstr>
      <vt:lpstr>令和7年5月 </vt:lpstr>
      <vt:lpstr>令和7年6月</vt:lpstr>
      <vt:lpstr>令和7年7月</vt:lpstr>
      <vt:lpstr>令和7年8月</vt:lpstr>
      <vt:lpstr>令和7年9月</vt:lpstr>
      <vt:lpstr>令和7年10月</vt:lpstr>
      <vt:lpstr>令和7年11月</vt:lpstr>
      <vt:lpstr>令和7年12月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植西 智勇(uenishi-tomoo)</dc:creator>
  <cp:lastModifiedBy>古賀 香菜</cp:lastModifiedBy>
  <cp:lastPrinted>2023-04-04T23:46:49Z</cp:lastPrinted>
  <dcterms:created xsi:type="dcterms:W3CDTF">2023-01-05T00:45:32Z</dcterms:created>
  <dcterms:modified xsi:type="dcterms:W3CDTF">2025-12-04T08:07:42Z</dcterms:modified>
</cp:coreProperties>
</file>